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ei\Desktop\НПА\"/>
    </mc:Choice>
  </mc:AlternateContent>
  <bookViews>
    <workbookView xWindow="0" yWindow="0" windowWidth="28800" windowHeight="12420"/>
  </bookViews>
  <sheets>
    <sheet name="Лист 1" sheetId="2" r:id="rId1"/>
  </sheets>
  <definedNames>
    <definedName name="_xlnm.Print_Titles" localSheetId="0">'Лист 1'!$17:$17</definedName>
    <definedName name="_xlnm.Print_Area" localSheetId="0">'Лист 1'!$A$1:$AC$108</definedName>
  </definedNames>
  <calcPr calcId="152511"/>
</workbook>
</file>

<file path=xl/calcChain.xml><?xml version="1.0" encoding="utf-8"?>
<calcChain xmlns="http://schemas.openxmlformats.org/spreadsheetml/2006/main">
  <c r="U42" i="2" l="1"/>
  <c r="U51" i="2" l="1"/>
  <c r="AA53" i="2" l="1"/>
  <c r="V24" i="2"/>
  <c r="W24" i="2"/>
  <c r="X24" i="2"/>
  <c r="Y24" i="2"/>
  <c r="Z24" i="2"/>
  <c r="U24" i="2"/>
  <c r="AA32" i="2"/>
  <c r="V25" i="2"/>
  <c r="W25" i="2"/>
  <c r="X25" i="2"/>
  <c r="Y25" i="2"/>
  <c r="Z25" i="2"/>
  <c r="AA25" i="2"/>
  <c r="U25" i="2"/>
  <c r="AA31" i="2"/>
  <c r="AA64" i="2" l="1"/>
  <c r="AA63" i="2"/>
  <c r="AA62" i="2"/>
  <c r="AA61" i="2"/>
  <c r="AA60" i="2"/>
  <c r="AA59" i="2"/>
  <c r="AA58" i="2"/>
  <c r="AA56" i="2"/>
  <c r="AA55" i="2"/>
  <c r="AA52" i="2"/>
  <c r="AA51" i="2"/>
  <c r="AA50" i="2"/>
  <c r="AA49" i="2"/>
  <c r="AA47" i="2"/>
  <c r="AA46" i="2"/>
  <c r="AA45" i="2"/>
  <c r="AA44" i="2"/>
  <c r="Z43" i="2"/>
  <c r="Y43" i="2"/>
  <c r="X43" i="2"/>
  <c r="W43" i="2"/>
  <c r="V43" i="2"/>
  <c r="U43" i="2"/>
  <c r="Z42" i="2"/>
  <c r="Y42" i="2"/>
  <c r="X42" i="2"/>
  <c r="W42" i="2"/>
  <c r="V42" i="2"/>
  <c r="Z41" i="2"/>
  <c r="Z18" i="2" s="1"/>
  <c r="Y41" i="2"/>
  <c r="X41" i="2"/>
  <c r="X18" i="2" s="1"/>
  <c r="W41" i="2"/>
  <c r="W18" i="2" s="1"/>
  <c r="V41" i="2"/>
  <c r="V18" i="2" s="1"/>
  <c r="U41" i="2"/>
  <c r="AA40" i="2"/>
  <c r="AA38" i="2"/>
  <c r="AA35" i="2"/>
  <c r="AA33" i="2"/>
  <c r="AA27" i="2"/>
  <c r="AA24" i="2" s="1"/>
  <c r="AA26" i="2"/>
  <c r="Y18" i="2"/>
  <c r="AA23" i="2"/>
  <c r="AA22" i="2"/>
  <c r="AA21" i="2"/>
  <c r="U20" i="2"/>
  <c r="V20" i="2" s="1"/>
  <c r="W20" i="2" s="1"/>
  <c r="X20" i="2" s="1"/>
  <c r="Y20" i="2" s="1"/>
  <c r="Z20" i="2" s="1"/>
  <c r="AA20" i="2" s="1"/>
  <c r="AA43" i="2" l="1"/>
  <c r="U18" i="2"/>
  <c r="AA41" i="2"/>
  <c r="AA18" i="2" s="1"/>
  <c r="AA42" i="2"/>
</calcChain>
</file>

<file path=xl/sharedStrings.xml><?xml version="1.0" encoding="utf-8"?>
<sst xmlns="http://schemas.openxmlformats.org/spreadsheetml/2006/main" count="116" uniqueCount="72">
  <si>
    <t>Приложение  1
к постановлению администрации города Твери 
от «____» ____________ 2018  № _______</t>
  </si>
  <si>
    <t>Характеристика   муниципальной   программы  города Твери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</si>
  <si>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</si>
  <si>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</si>
  <si>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</si>
  <si>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</si>
  <si>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</si>
  <si>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</si>
  <si>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</si>
  <si>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</si>
  <si>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</si>
  <si>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</si>
  <si>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</si>
  <si>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</si>
  <si>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</si>
  <si>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</si>
  <si>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</si>
  <si>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</si>
  <si>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</si>
  <si>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</si>
  <si>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</si>
  <si>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</si>
  <si>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</si>
  <si>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</si>
  <si>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</si>
  <si>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</si>
  <si>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</si>
  <si>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</si>
  <si>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</si>
  <si>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</si>
  <si>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</si>
  <si>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</si>
  <si>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</si>
  <si>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</si>
  <si>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</si>
  <si>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</si>
  <si>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</si>
  <si>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</si>
  <si>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</si>
  <si>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</si>
  <si>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</si>
  <si>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</si>
  <si>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</si>
  <si>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</si>
  <si>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</si>
  <si>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t>«Содействие развитию туризма в городе Твери» на 2024-2029 годы</t>
  </si>
  <si>
    <r>
      <t xml:space="preserve">Мероприятие 2.01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</si>
  <si>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</si>
  <si>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</si>
  <si>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 xml:space="preserve">Мероприятие  2.03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</si>
  <si>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Административное мероприятие 2.04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</si>
  <si>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Мероприятие 2.05 </t>
    </r>
    <r>
      <rPr>
        <sz val="14"/>
        <rFont val="Times New Roman"/>
        <family val="1"/>
        <charset val="204"/>
      </rPr>
      <t>«Кубок города Твери по джип-триалу и джип-спринту «Лебедушкино озеро»</t>
    </r>
  </si>
  <si>
    <t>S</t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</si>
  <si>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</si>
  <si>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>Мероприятие 2.07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</si>
  <si>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 xml:space="preserve"> «Приложение 1
к муниципальной программе
«Содействие развитию туризма в городе Твери» 
на 2024-2029 годы</t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</si>
  <si>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</si>
  <si>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</si>
  <si>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муниципальным бюджетным учреждением «Дирекция парков»</t>
    </r>
  </si>
  <si>
    <t>».</t>
  </si>
  <si>
    <t>соответствует показателям стратегии</t>
  </si>
  <si>
    <r>
      <t xml:space="preserve">Показатель 4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</si>
  <si>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в случае выделения доп финансирования увеличим показатель (экономии средств)</t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</si>
  <si>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в которых принято участие»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</si>
  <si>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навигации, информационных табличек на здания с указанием матричного штрихового кода (QR-код)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</si>
  <si>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обслуживаемых информационных табличек на здания с указанием матричного штрихового кода (QR-код)»</t>
    </r>
  </si>
  <si>
    <r>
      <t xml:space="preserve">Показатель 4 </t>
    </r>
    <r>
      <rPr>
        <sz val="14"/>
        <rFont val="Times New Roman"/>
        <family val="1"/>
        <charset val="204"/>
      </rPr>
      <t xml:space="preserve"> «Количество изготовленных информационно-туристических стендов; информационных табличек на здания с указанием матричного штрихового кода (QR-код); знаков туристской навигации по пути следования туристских маршрутов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</si>
  <si>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 xml:space="preserve">Мероприятие 1.02 </t>
    </r>
    <r>
      <rPr>
        <sz val="14"/>
        <rFont val="Times New Roman"/>
        <family val="1"/>
        <charset val="204"/>
      </rPr>
      <t>«Разработка, изготовление и размещение рекламных печатных презентационных материалов о городе Твери»</t>
    </r>
  </si>
  <si>
    <r>
      <t xml:space="preserve">Мероприятие 2.02 </t>
    </r>
    <r>
      <rPr>
        <sz val="14"/>
        <rFont val="Times New Roman"/>
        <family val="1"/>
        <charset val="204"/>
      </rPr>
      <t>«Создание проектов в сфере туризма»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</si>
  <si>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«Изготовление, содержание, обслуживание, проведение ремонтно-реставрационных работ знаков туристской навигации, информационных табличек на здания с указанием матричного штрихового кода (QR-код) и информационно-туристических стендов на дорогах местного значения и в зонах рекреации»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</si>
  <si>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печатных материалов»</t>
    </r>
  </si>
  <si>
    <t xml:space="preserve">Приложение
к постановлению Администрации города Твери
от 31 октября 2024 года № 757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</si>
</sst>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4" fontId="14" fillId="2" borderId="0" xfId="0" applyNumberFormat="1" applyFont="1" applyFill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8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0" fillId="2" borderId="0" xfId="0" applyFont="1" applyFill="1" applyBorder="1"/>
    <xf numFmtId="0" fontId="20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1" fillId="0" borderId="0" xfId="0" applyFont="1"/>
    <xf numFmtId="0" fontId="21" fillId="4" borderId="0" xfId="0" applyFont="1" applyFill="1"/>
    <xf numFmtId="0" fontId="0" fillId="0" borderId="0" xfId="0" applyFill="1"/>
    <xf numFmtId="3" fontId="14" fillId="2" borderId="0" xfId="0" applyNumberFormat="1" applyFont="1" applyFill="1"/>
    <xf numFmtId="0" fontId="7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0" fontId="7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/>
    <xf numFmtId="0" fontId="7" fillId="5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282"/>
  <sheetViews>
    <sheetView tabSelected="1" view="pageBreakPreview" topLeftCell="A3" zoomScale="52" zoomScaleNormal="100" zoomScaleSheetLayoutView="52" workbookViewId="0">
      <selection activeCell="W5" sqref="W5:AB7"/>
    </sheetView>
  </sheetViews>
  <sheetFormatPr defaultRowHeight="15" x14ac:dyDescent="0.25"/>
  <cols>
    <col min="1" max="1" width="4.7109375" customWidth="1"/>
    <col min="2" max="2" width="4" style="55" customWidth="1"/>
    <col min="3" max="3" width="4.140625" style="55" customWidth="1"/>
    <col min="4" max="6" width="4" style="56" customWidth="1"/>
    <col min="7" max="7" width="3.7109375" style="56" customWidth="1"/>
    <col min="8" max="8" width="4.140625" style="56" customWidth="1"/>
    <col min="9" max="9" width="4.28515625" style="56" customWidth="1"/>
    <col min="10" max="10" width="4" style="55" customWidth="1"/>
    <col min="11" max="11" width="4.42578125" style="55" customWidth="1"/>
    <col min="12" max="12" width="4" style="55" customWidth="1"/>
    <col min="13" max="13" width="3.85546875" style="55" customWidth="1"/>
    <col min="14" max="14" width="4.140625" style="55" customWidth="1"/>
    <col min="15" max="18" width="4" style="55" customWidth="1"/>
    <col min="19" max="19" width="83.28515625" customWidth="1"/>
    <col min="20" max="20" width="13.28515625" customWidth="1"/>
    <col min="21" max="21" width="11.85546875" bestFit="1" customWidth="1"/>
    <col min="22" max="23" width="11.85546875" style="57" bestFit="1" customWidth="1"/>
    <col min="24" max="26" width="11.85546875" customWidth="1"/>
    <col min="27" max="27" width="13.42578125" customWidth="1"/>
    <col min="28" max="28" width="10.7109375" customWidth="1"/>
    <col min="29" max="29" width="14.7109375" style="6" customWidth="1"/>
    <col min="30" max="30" width="15.85546875" style="6" customWidth="1"/>
    <col min="31" max="31" width="18" style="6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15"/>
      <c r="Y1" s="115"/>
      <c r="Z1" s="115"/>
      <c r="AA1" s="115"/>
      <c r="AB1" s="115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16" t="s">
        <v>0</v>
      </c>
      <c r="Y2" s="116"/>
      <c r="Z2" s="116"/>
      <c r="AA2" s="116"/>
      <c r="AB2" s="116"/>
      <c r="AC2" s="4"/>
      <c r="AD2" s="5"/>
      <c r="AE2" s="5"/>
      <c r="AF2" s="5"/>
      <c r="AG2" s="5"/>
    </row>
    <row r="3" spans="1:34" ht="9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99"/>
      <c r="Y3" s="99"/>
      <c r="Z3" s="99"/>
      <c r="AA3" s="99"/>
      <c r="AB3" s="99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99"/>
      <c r="Y4" s="99"/>
      <c r="Z4" s="99"/>
      <c r="AA4" s="99"/>
      <c r="AB4" s="99"/>
      <c r="AC4" s="4"/>
      <c r="AD4" s="5"/>
      <c r="AE4" s="5"/>
      <c r="AF4" s="5"/>
      <c r="AG4" s="5"/>
    </row>
    <row r="5" spans="1:34" ht="27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17" t="s">
        <v>71</v>
      </c>
      <c r="X5" s="117"/>
      <c r="Y5" s="117"/>
      <c r="Z5" s="117"/>
      <c r="AA5" s="117"/>
      <c r="AB5" s="117"/>
      <c r="AC5" s="4"/>
      <c r="AD5" s="5"/>
      <c r="AE5" s="5"/>
      <c r="AF5" s="5"/>
      <c r="AG5" s="5"/>
    </row>
    <row r="6" spans="1:34" ht="24.75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117"/>
      <c r="X6" s="117"/>
      <c r="Y6" s="117"/>
      <c r="Z6" s="117"/>
      <c r="AA6" s="117"/>
      <c r="AB6" s="117"/>
      <c r="AC6" s="4"/>
      <c r="AD6" s="5"/>
      <c r="AE6" s="5"/>
      <c r="AF6" s="5"/>
      <c r="AG6" s="5"/>
    </row>
    <row r="7" spans="1:34" ht="27.75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117"/>
      <c r="X7" s="117"/>
      <c r="Y7" s="117"/>
      <c r="Z7" s="117"/>
      <c r="AA7" s="117"/>
      <c r="AB7" s="117"/>
      <c r="AC7" s="4"/>
      <c r="AD7" s="5"/>
      <c r="AE7" s="5"/>
      <c r="AF7" s="5"/>
      <c r="AG7" s="5"/>
    </row>
    <row r="8" spans="1:34" ht="74.25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117" t="s">
        <v>55</v>
      </c>
      <c r="X8" s="118"/>
      <c r="Y8" s="118"/>
      <c r="Z8" s="118"/>
      <c r="AA8" s="118"/>
      <c r="AB8" s="118"/>
      <c r="AC8" s="8"/>
      <c r="AD8" s="5"/>
      <c r="AE8" s="5"/>
      <c r="AF8" s="5"/>
      <c r="AG8" s="5"/>
    </row>
    <row r="9" spans="1:34" s="9" customFormat="1" ht="18.75" x14ac:dyDescent="0.3">
      <c r="B9" s="10"/>
      <c r="C9" s="10"/>
      <c r="D9" s="119" t="s">
        <v>1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"/>
      <c r="AD9" s="12"/>
      <c r="AE9" s="12"/>
      <c r="AF9" s="12"/>
      <c r="AG9" s="13"/>
      <c r="AH9" s="13"/>
    </row>
    <row r="10" spans="1:34" s="9" customFormat="1" ht="18.75" x14ac:dyDescent="0.25">
      <c r="A10" s="14"/>
      <c r="B10" s="7"/>
      <c r="C10" s="7"/>
      <c r="D10" s="114" t="s">
        <v>45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5"/>
      <c r="AD10" s="16"/>
      <c r="AE10" s="16"/>
      <c r="AF10" s="16"/>
      <c r="AG10" s="17"/>
      <c r="AH10" s="17"/>
    </row>
    <row r="11" spans="1:34" s="9" customFormat="1" ht="13.5" customHeight="1" x14ac:dyDescent="0.3">
      <c r="A11" s="14"/>
      <c r="B11" s="7"/>
      <c r="C11" s="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1"/>
      <c r="AD11" s="12"/>
      <c r="AE11" s="12"/>
      <c r="AF11" s="12"/>
      <c r="AG11" s="17"/>
      <c r="AH11" s="17"/>
    </row>
    <row r="12" spans="1:34" s="9" customFormat="1" ht="15" customHeight="1" x14ac:dyDescent="0.3">
      <c r="A12" s="14"/>
      <c r="B12" s="129" t="s">
        <v>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1"/>
      <c r="AD12" s="12"/>
      <c r="AE12" s="12"/>
      <c r="AF12" s="12"/>
      <c r="AG12" s="17"/>
      <c r="AH12" s="17"/>
    </row>
    <row r="13" spans="1:34" ht="11.2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1"/>
      <c r="V13" s="21"/>
      <c r="W13" s="21"/>
      <c r="X13" s="21"/>
      <c r="Y13" s="21"/>
      <c r="Z13" s="21"/>
      <c r="AA13" s="21"/>
      <c r="AB13" s="21"/>
      <c r="AC13" s="22"/>
      <c r="AD13" s="23"/>
      <c r="AE13" s="23"/>
      <c r="AF13" s="23"/>
      <c r="AG13" s="23"/>
      <c r="AH13" s="23"/>
    </row>
    <row r="14" spans="1:34" s="71" customFormat="1" ht="15" customHeight="1" x14ac:dyDescent="0.25">
      <c r="A14" s="70"/>
      <c r="B14" s="130" t="s">
        <v>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2"/>
      <c r="S14" s="133" t="s">
        <v>4</v>
      </c>
      <c r="T14" s="133" t="s">
        <v>5</v>
      </c>
      <c r="U14" s="133" t="s">
        <v>6</v>
      </c>
      <c r="V14" s="133"/>
      <c r="W14" s="133"/>
      <c r="X14" s="133"/>
      <c r="Y14" s="133"/>
      <c r="Z14" s="133"/>
      <c r="AA14" s="133" t="s">
        <v>7</v>
      </c>
      <c r="AB14" s="133"/>
      <c r="AC14" s="70"/>
    </row>
    <row r="15" spans="1:34" s="71" customFormat="1" ht="15" customHeight="1" x14ac:dyDescent="0.25">
      <c r="A15" s="70"/>
      <c r="B15" s="134" t="s">
        <v>8</v>
      </c>
      <c r="C15" s="134"/>
      <c r="D15" s="134"/>
      <c r="E15" s="134" t="s">
        <v>9</v>
      </c>
      <c r="F15" s="134"/>
      <c r="G15" s="134" t="s">
        <v>10</v>
      </c>
      <c r="H15" s="134"/>
      <c r="I15" s="120" t="s">
        <v>11</v>
      </c>
      <c r="J15" s="121"/>
      <c r="K15" s="121"/>
      <c r="L15" s="121"/>
      <c r="M15" s="121"/>
      <c r="N15" s="121"/>
      <c r="O15" s="121"/>
      <c r="P15" s="121"/>
      <c r="Q15" s="121"/>
      <c r="R15" s="122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70"/>
    </row>
    <row r="16" spans="1:34" s="71" customFormat="1" ht="30" customHeight="1" x14ac:dyDescent="0.25">
      <c r="A16" s="70"/>
      <c r="B16" s="134"/>
      <c r="C16" s="134"/>
      <c r="D16" s="134"/>
      <c r="E16" s="134"/>
      <c r="F16" s="134"/>
      <c r="G16" s="134"/>
      <c r="H16" s="134"/>
      <c r="I16" s="123"/>
      <c r="J16" s="124"/>
      <c r="K16" s="124"/>
      <c r="L16" s="124"/>
      <c r="M16" s="124"/>
      <c r="N16" s="124"/>
      <c r="O16" s="124"/>
      <c r="P16" s="124"/>
      <c r="Q16" s="124"/>
      <c r="R16" s="125"/>
      <c r="S16" s="133"/>
      <c r="T16" s="133"/>
      <c r="U16" s="100">
        <v>2024</v>
      </c>
      <c r="V16" s="100">
        <v>2025</v>
      </c>
      <c r="W16" s="100">
        <v>2026</v>
      </c>
      <c r="X16" s="100">
        <v>2027</v>
      </c>
      <c r="Y16" s="100">
        <v>2028</v>
      </c>
      <c r="Z16" s="100">
        <v>2029</v>
      </c>
      <c r="AA16" s="100" t="s">
        <v>12</v>
      </c>
      <c r="AB16" s="100" t="s">
        <v>13</v>
      </c>
      <c r="AC16" s="70"/>
    </row>
    <row r="17" spans="1:35" s="71" customFormat="1" ht="15.75" customHeight="1" x14ac:dyDescent="0.25">
      <c r="A17" s="70"/>
      <c r="B17" s="101">
        <v>1</v>
      </c>
      <c r="C17" s="101">
        <v>2</v>
      </c>
      <c r="D17" s="101">
        <v>3</v>
      </c>
      <c r="E17" s="101">
        <v>4</v>
      </c>
      <c r="F17" s="101">
        <v>5</v>
      </c>
      <c r="G17" s="101">
        <v>6</v>
      </c>
      <c r="H17" s="101">
        <v>7</v>
      </c>
      <c r="I17" s="101">
        <v>8</v>
      </c>
      <c r="J17" s="101">
        <v>9</v>
      </c>
      <c r="K17" s="101">
        <v>10</v>
      </c>
      <c r="L17" s="101">
        <v>11</v>
      </c>
      <c r="M17" s="101">
        <v>12</v>
      </c>
      <c r="N17" s="101">
        <v>13</v>
      </c>
      <c r="O17" s="101">
        <v>14</v>
      </c>
      <c r="P17" s="101">
        <v>15</v>
      </c>
      <c r="Q17" s="101">
        <v>16</v>
      </c>
      <c r="R17" s="101">
        <v>17</v>
      </c>
      <c r="S17" s="100">
        <v>18</v>
      </c>
      <c r="T17" s="100">
        <v>19</v>
      </c>
      <c r="U17" s="100">
        <v>20</v>
      </c>
      <c r="V17" s="100">
        <v>21</v>
      </c>
      <c r="W17" s="100">
        <v>22</v>
      </c>
      <c r="X17" s="100">
        <v>23</v>
      </c>
      <c r="Y17" s="100">
        <v>24</v>
      </c>
      <c r="Z17" s="100">
        <v>25</v>
      </c>
      <c r="AA17" s="100">
        <v>26</v>
      </c>
      <c r="AB17" s="100">
        <v>27</v>
      </c>
      <c r="AC17" s="70"/>
    </row>
    <row r="18" spans="1:35" s="71" customFormat="1" ht="33.75" customHeight="1" x14ac:dyDescent="0.3">
      <c r="A18" s="70"/>
      <c r="B18" s="24">
        <v>0</v>
      </c>
      <c r="C18" s="24">
        <v>1</v>
      </c>
      <c r="D18" s="24">
        <v>4</v>
      </c>
      <c r="E18" s="25">
        <v>0</v>
      </c>
      <c r="F18" s="25">
        <v>4</v>
      </c>
      <c r="G18" s="25">
        <v>1</v>
      </c>
      <c r="H18" s="25">
        <v>2</v>
      </c>
      <c r="I18" s="25">
        <v>1</v>
      </c>
      <c r="J18" s="24">
        <v>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59" t="s">
        <v>14</v>
      </c>
      <c r="T18" s="60" t="s">
        <v>15</v>
      </c>
      <c r="U18" s="91">
        <f t="shared" ref="U18:AA18" si="0">U24+U41</f>
        <v>3850.6</v>
      </c>
      <c r="V18" s="91">
        <f t="shared" si="0"/>
        <v>3850.6</v>
      </c>
      <c r="W18" s="91">
        <f t="shared" si="0"/>
        <v>3850.6</v>
      </c>
      <c r="X18" s="91">
        <f t="shared" si="0"/>
        <v>3850.6</v>
      </c>
      <c r="Y18" s="91">
        <f t="shared" si="0"/>
        <v>3000.6</v>
      </c>
      <c r="Z18" s="91">
        <f t="shared" si="0"/>
        <v>3000.6</v>
      </c>
      <c r="AA18" s="91">
        <f t="shared" si="0"/>
        <v>21403.599999999999</v>
      </c>
      <c r="AB18" s="60">
        <v>2029</v>
      </c>
      <c r="AC18" s="72"/>
      <c r="AD18" s="26"/>
      <c r="AE18" s="26"/>
    </row>
    <row r="19" spans="1:35" s="71" customFormat="1" ht="36" customHeight="1" x14ac:dyDescent="0.3">
      <c r="A19" s="70"/>
      <c r="B19" s="73"/>
      <c r="C19" s="73"/>
      <c r="D19" s="73"/>
      <c r="E19" s="74"/>
      <c r="F19" s="74"/>
      <c r="G19" s="74"/>
      <c r="H19" s="74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102" t="s">
        <v>30</v>
      </c>
      <c r="T19" s="78"/>
      <c r="U19" s="61"/>
      <c r="V19" s="61"/>
      <c r="W19" s="61"/>
      <c r="X19" s="61"/>
      <c r="Y19" s="61"/>
      <c r="Z19" s="61"/>
      <c r="AA19" s="61"/>
      <c r="AB19" s="78"/>
      <c r="AC19" s="72"/>
    </row>
    <row r="20" spans="1:35" s="71" customFormat="1" ht="19.5" customHeight="1" x14ac:dyDescent="0.3">
      <c r="A20" s="70"/>
      <c r="B20" s="73"/>
      <c r="C20" s="73"/>
      <c r="D20" s="73"/>
      <c r="E20" s="74"/>
      <c r="F20" s="74"/>
      <c r="G20" s="74"/>
      <c r="H20" s="74"/>
      <c r="I20" s="74"/>
      <c r="J20" s="75"/>
      <c r="K20" s="75"/>
      <c r="L20" s="75"/>
      <c r="M20" s="75"/>
      <c r="N20" s="75"/>
      <c r="O20" s="75"/>
      <c r="P20" s="75"/>
      <c r="Q20" s="75"/>
      <c r="R20" s="75"/>
      <c r="S20" s="103" t="s">
        <v>20</v>
      </c>
      <c r="T20" s="62" t="s">
        <v>16</v>
      </c>
      <c r="U20" s="81">
        <f>193730*101.5/100</f>
        <v>196635.95</v>
      </c>
      <c r="V20" s="81">
        <f>U20*101.5/100</f>
        <v>199585.48925000001</v>
      </c>
      <c r="W20" s="81">
        <f>V20*101.5/100</f>
        <v>202579.27158875001</v>
      </c>
      <c r="X20" s="81">
        <f>W20*101.5/100</f>
        <v>205617.96066258126</v>
      </c>
      <c r="Y20" s="81">
        <f>X20*101.5/100</f>
        <v>208702.23007251997</v>
      </c>
      <c r="Z20" s="81">
        <f>Y20*101.5/100</f>
        <v>211832.76352360778</v>
      </c>
      <c r="AA20" s="81">
        <f>Z20</f>
        <v>211832.76352360778</v>
      </c>
      <c r="AB20" s="63">
        <v>2029</v>
      </c>
      <c r="AC20" s="72"/>
      <c r="AD20" s="27"/>
      <c r="AF20" s="58"/>
      <c r="AG20" s="58"/>
      <c r="AH20" s="58"/>
      <c r="AI20" s="58"/>
    </row>
    <row r="21" spans="1:35" s="71" customFormat="1" ht="42" customHeight="1" x14ac:dyDescent="0.3">
      <c r="A21" s="70"/>
      <c r="B21" s="73"/>
      <c r="C21" s="73"/>
      <c r="D21" s="73"/>
      <c r="E21" s="74"/>
      <c r="F21" s="74"/>
      <c r="G21" s="74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104" t="s">
        <v>21</v>
      </c>
      <c r="T21" s="62" t="s">
        <v>17</v>
      </c>
      <c r="U21" s="81">
        <v>4150</v>
      </c>
      <c r="V21" s="81">
        <v>4200</v>
      </c>
      <c r="W21" s="81">
        <v>4250</v>
      </c>
      <c r="X21" s="81">
        <v>4300</v>
      </c>
      <c r="Y21" s="81">
        <v>4350</v>
      </c>
      <c r="Z21" s="81">
        <v>4400</v>
      </c>
      <c r="AA21" s="81">
        <f>Z21</f>
        <v>4400</v>
      </c>
      <c r="AB21" s="78">
        <v>2029</v>
      </c>
      <c r="AC21" s="72"/>
      <c r="AD21" s="27"/>
    </row>
    <row r="22" spans="1:35" s="71" customFormat="1" ht="58.5" customHeight="1" x14ac:dyDescent="0.3">
      <c r="A22" s="70"/>
      <c r="B22" s="73"/>
      <c r="C22" s="73"/>
      <c r="D22" s="73"/>
      <c r="E22" s="74"/>
      <c r="F22" s="74"/>
      <c r="G22" s="74"/>
      <c r="H22" s="74"/>
      <c r="I22" s="74"/>
      <c r="J22" s="75"/>
      <c r="K22" s="75"/>
      <c r="L22" s="75"/>
      <c r="M22" s="75"/>
      <c r="N22" s="75"/>
      <c r="O22" s="75"/>
      <c r="P22" s="75"/>
      <c r="Q22" s="75"/>
      <c r="R22" s="28"/>
      <c r="S22" s="104" t="s">
        <v>22</v>
      </c>
      <c r="T22" s="62" t="s">
        <v>16</v>
      </c>
      <c r="U22" s="61">
        <v>700</v>
      </c>
      <c r="V22" s="61">
        <v>730</v>
      </c>
      <c r="W22" s="61">
        <v>760</v>
      </c>
      <c r="X22" s="61">
        <v>790</v>
      </c>
      <c r="Y22" s="61">
        <v>820</v>
      </c>
      <c r="Z22" s="61">
        <v>850</v>
      </c>
      <c r="AA22" s="61">
        <f>Z22</f>
        <v>850</v>
      </c>
      <c r="AB22" s="78">
        <v>2029</v>
      </c>
      <c r="AC22" s="72"/>
      <c r="AD22" s="27"/>
    </row>
    <row r="23" spans="1:35" s="71" customFormat="1" ht="41.25" customHeight="1" x14ac:dyDescent="0.3">
      <c r="A23" s="70"/>
      <c r="B23" s="73"/>
      <c r="C23" s="73"/>
      <c r="D23" s="73"/>
      <c r="E23" s="73"/>
      <c r="F23" s="73"/>
      <c r="G23" s="73"/>
      <c r="H23" s="73"/>
      <c r="I23" s="73"/>
      <c r="J23" s="75"/>
      <c r="K23" s="75"/>
      <c r="L23" s="75"/>
      <c r="M23" s="75"/>
      <c r="N23" s="75"/>
      <c r="O23" s="75"/>
      <c r="P23" s="75"/>
      <c r="Q23" s="75"/>
      <c r="R23" s="28"/>
      <c r="S23" s="103" t="s">
        <v>61</v>
      </c>
      <c r="T23" s="62" t="s">
        <v>34</v>
      </c>
      <c r="U23" s="82">
        <v>38.5</v>
      </c>
      <c r="V23" s="82">
        <v>39</v>
      </c>
      <c r="W23" s="82">
        <v>39.6</v>
      </c>
      <c r="X23" s="82">
        <v>40.1</v>
      </c>
      <c r="Y23" s="82">
        <v>40.700000000000003</v>
      </c>
      <c r="Z23" s="82">
        <v>41.2</v>
      </c>
      <c r="AA23" s="82">
        <f>Z23</f>
        <v>41.2</v>
      </c>
      <c r="AB23" s="78">
        <v>2029</v>
      </c>
      <c r="AC23" s="67" t="s">
        <v>19</v>
      </c>
      <c r="AD23" s="98" t="s">
        <v>60</v>
      </c>
    </row>
    <row r="24" spans="1:35" s="71" customFormat="1" ht="42.75" customHeight="1" x14ac:dyDescent="0.3">
      <c r="A24" s="70"/>
      <c r="B24" s="24">
        <v>0</v>
      </c>
      <c r="C24" s="24">
        <v>1</v>
      </c>
      <c r="D24" s="24">
        <v>4</v>
      </c>
      <c r="E24" s="25">
        <v>0</v>
      </c>
      <c r="F24" s="25">
        <v>4</v>
      </c>
      <c r="G24" s="25">
        <v>1</v>
      </c>
      <c r="H24" s="25">
        <v>2</v>
      </c>
      <c r="I24" s="25">
        <v>1</v>
      </c>
      <c r="J24" s="24">
        <v>5</v>
      </c>
      <c r="K24" s="24">
        <v>0</v>
      </c>
      <c r="L24" s="24">
        <v>0</v>
      </c>
      <c r="M24" s="24">
        <v>1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59" t="s">
        <v>38</v>
      </c>
      <c r="T24" s="64" t="s">
        <v>15</v>
      </c>
      <c r="U24" s="77">
        <f>U27+U32</f>
        <v>200</v>
      </c>
      <c r="V24" s="77">
        <f t="shared" ref="V24:AA24" si="1">V27+V32</f>
        <v>200</v>
      </c>
      <c r="W24" s="77">
        <f t="shared" si="1"/>
        <v>200</v>
      </c>
      <c r="X24" s="77">
        <f t="shared" si="1"/>
        <v>200</v>
      </c>
      <c r="Y24" s="77">
        <f t="shared" si="1"/>
        <v>200</v>
      </c>
      <c r="Z24" s="77">
        <f t="shared" si="1"/>
        <v>200</v>
      </c>
      <c r="AA24" s="112">
        <f t="shared" si="1"/>
        <v>1200</v>
      </c>
      <c r="AB24" s="64">
        <v>2029</v>
      </c>
      <c r="AC24" s="72"/>
    </row>
    <row r="25" spans="1:35" s="71" customFormat="1" ht="94.5" customHeight="1" x14ac:dyDescent="0.3">
      <c r="A25" s="70"/>
      <c r="B25" s="29"/>
      <c r="C25" s="29"/>
      <c r="D25" s="29"/>
      <c r="E25" s="29"/>
      <c r="F25" s="29"/>
      <c r="G25" s="29"/>
      <c r="H25" s="29"/>
      <c r="I25" s="29"/>
      <c r="J25" s="31"/>
      <c r="K25" s="31"/>
      <c r="L25" s="31"/>
      <c r="M25" s="31"/>
      <c r="N25" s="31"/>
      <c r="O25" s="31"/>
      <c r="P25" s="31"/>
      <c r="Q25" s="31"/>
      <c r="R25" s="35"/>
      <c r="S25" s="105" t="s">
        <v>64</v>
      </c>
      <c r="T25" s="62" t="s">
        <v>17</v>
      </c>
      <c r="U25" s="78">
        <f>U28+U29+U30</f>
        <v>87</v>
      </c>
      <c r="V25" s="78">
        <f t="shared" ref="V25:AA25" si="2">V28+V29+V30</f>
        <v>87</v>
      </c>
      <c r="W25" s="78">
        <f t="shared" si="2"/>
        <v>92</v>
      </c>
      <c r="X25" s="78">
        <f t="shared" si="2"/>
        <v>92</v>
      </c>
      <c r="Y25" s="78">
        <f t="shared" si="2"/>
        <v>93</v>
      </c>
      <c r="Z25" s="78">
        <f t="shared" si="2"/>
        <v>94</v>
      </c>
      <c r="AA25" s="78">
        <f t="shared" si="2"/>
        <v>94</v>
      </c>
      <c r="AB25" s="78">
        <v>2029</v>
      </c>
      <c r="AC25" s="72"/>
      <c r="AD25" s="98"/>
    </row>
    <row r="26" spans="1:35" s="71" customFormat="1" ht="56.25" customHeight="1" x14ac:dyDescent="0.3">
      <c r="A26" s="70"/>
      <c r="B26" s="29"/>
      <c r="C26" s="29"/>
      <c r="D26" s="29"/>
      <c r="E26" s="30"/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5"/>
      <c r="S26" s="105" t="s">
        <v>42</v>
      </c>
      <c r="T26" s="62" t="s">
        <v>17</v>
      </c>
      <c r="U26" s="86">
        <v>8</v>
      </c>
      <c r="V26" s="86">
        <v>8</v>
      </c>
      <c r="W26" s="86">
        <v>8</v>
      </c>
      <c r="X26" s="86">
        <v>8</v>
      </c>
      <c r="Y26" s="86">
        <v>8</v>
      </c>
      <c r="Z26" s="86">
        <v>8</v>
      </c>
      <c r="AA26" s="86">
        <f>SUM(U26:Z26)</f>
        <v>48</v>
      </c>
      <c r="AB26" s="78">
        <v>2029</v>
      </c>
      <c r="AC26" s="72"/>
    </row>
    <row r="27" spans="1:35" s="71" customFormat="1" ht="114" customHeight="1" x14ac:dyDescent="0.3">
      <c r="A27" s="70"/>
      <c r="B27" s="32">
        <v>0</v>
      </c>
      <c r="C27" s="32">
        <v>1</v>
      </c>
      <c r="D27" s="32">
        <v>4</v>
      </c>
      <c r="E27" s="33">
        <v>0</v>
      </c>
      <c r="F27" s="33">
        <v>4</v>
      </c>
      <c r="G27" s="33">
        <v>1</v>
      </c>
      <c r="H27" s="33">
        <v>2</v>
      </c>
      <c r="I27" s="33">
        <v>1</v>
      </c>
      <c r="J27" s="34">
        <v>5</v>
      </c>
      <c r="K27" s="32">
        <v>0</v>
      </c>
      <c r="L27" s="32">
        <v>0</v>
      </c>
      <c r="M27" s="32">
        <v>1</v>
      </c>
      <c r="N27" s="32">
        <v>9</v>
      </c>
      <c r="O27" s="32">
        <v>9</v>
      </c>
      <c r="P27" s="32">
        <v>9</v>
      </c>
      <c r="Q27" s="32">
        <v>9</v>
      </c>
      <c r="R27" s="32">
        <v>9</v>
      </c>
      <c r="S27" s="105" t="s">
        <v>69</v>
      </c>
      <c r="T27" s="62" t="s">
        <v>15</v>
      </c>
      <c r="U27" s="83">
        <v>150</v>
      </c>
      <c r="V27" s="83">
        <v>150</v>
      </c>
      <c r="W27" s="83">
        <v>150</v>
      </c>
      <c r="X27" s="83">
        <v>150</v>
      </c>
      <c r="Y27" s="83">
        <v>150</v>
      </c>
      <c r="Z27" s="83">
        <v>150</v>
      </c>
      <c r="AA27" s="83">
        <f>SUM(U27:Z27)</f>
        <v>900</v>
      </c>
      <c r="AB27" s="78">
        <v>2029</v>
      </c>
      <c r="AC27" s="72"/>
    </row>
    <row r="28" spans="1:35" s="71" customFormat="1" ht="57.75" customHeight="1" x14ac:dyDescent="0.3">
      <c r="A28" s="70"/>
      <c r="B28" s="29"/>
      <c r="C28" s="29"/>
      <c r="D28" s="29"/>
      <c r="E28" s="30"/>
      <c r="F28" s="30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5"/>
      <c r="S28" s="105" t="s">
        <v>43</v>
      </c>
      <c r="T28" s="65" t="s">
        <v>17</v>
      </c>
      <c r="U28" s="76">
        <v>39</v>
      </c>
      <c r="V28" s="76">
        <v>39</v>
      </c>
      <c r="W28" s="76">
        <v>39</v>
      </c>
      <c r="X28" s="76">
        <v>39</v>
      </c>
      <c r="Y28" s="76">
        <v>39</v>
      </c>
      <c r="Z28" s="76">
        <v>39</v>
      </c>
      <c r="AA28" s="76">
        <v>39</v>
      </c>
      <c r="AB28" s="78">
        <v>2029</v>
      </c>
      <c r="AC28" s="72"/>
    </row>
    <row r="29" spans="1:35" s="71" customFormat="1" ht="56.25" customHeight="1" x14ac:dyDescent="0.3">
      <c r="A29" s="70"/>
      <c r="B29" s="29"/>
      <c r="C29" s="29"/>
      <c r="D29" s="29"/>
      <c r="E29" s="30"/>
      <c r="F29" s="30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5"/>
      <c r="S29" s="105" t="s">
        <v>44</v>
      </c>
      <c r="T29" s="65" t="s">
        <v>17</v>
      </c>
      <c r="U29" s="76">
        <v>43</v>
      </c>
      <c r="V29" s="76">
        <v>43</v>
      </c>
      <c r="W29" s="76">
        <v>43</v>
      </c>
      <c r="X29" s="76">
        <v>43</v>
      </c>
      <c r="Y29" s="76">
        <v>44</v>
      </c>
      <c r="Z29" s="76">
        <v>45</v>
      </c>
      <c r="AA29" s="76">
        <v>45</v>
      </c>
      <c r="AB29" s="78">
        <v>2029</v>
      </c>
      <c r="AC29" s="72"/>
    </row>
    <row r="30" spans="1:35" s="71" customFormat="1" ht="38.25" customHeight="1" x14ac:dyDescent="0.3">
      <c r="A30" s="70"/>
      <c r="B30" s="29"/>
      <c r="C30" s="29"/>
      <c r="D30" s="29"/>
      <c r="E30" s="30"/>
      <c r="F30" s="30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5"/>
      <c r="S30" s="105" t="s">
        <v>65</v>
      </c>
      <c r="T30" s="65" t="s">
        <v>17</v>
      </c>
      <c r="U30" s="76">
        <v>5</v>
      </c>
      <c r="V30" s="76">
        <v>5</v>
      </c>
      <c r="W30" s="76">
        <v>10</v>
      </c>
      <c r="X30" s="76">
        <v>10</v>
      </c>
      <c r="Y30" s="76">
        <v>10</v>
      </c>
      <c r="Z30" s="76">
        <v>10</v>
      </c>
      <c r="AA30" s="76">
        <v>10</v>
      </c>
      <c r="AB30" s="78">
        <v>2029</v>
      </c>
      <c r="AC30" s="72"/>
      <c r="AD30" s="98" t="s">
        <v>62</v>
      </c>
    </row>
    <row r="31" spans="1:35" s="71" customFormat="1" ht="94.5" customHeight="1" x14ac:dyDescent="0.3">
      <c r="A31" s="70"/>
      <c r="B31" s="29"/>
      <c r="C31" s="29"/>
      <c r="D31" s="29"/>
      <c r="E31" s="30"/>
      <c r="F31" s="30"/>
      <c r="G31" s="30"/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5"/>
      <c r="S31" s="103" t="s">
        <v>66</v>
      </c>
      <c r="T31" s="65" t="s">
        <v>17</v>
      </c>
      <c r="U31" s="76">
        <v>0</v>
      </c>
      <c r="V31" s="76">
        <v>5</v>
      </c>
      <c r="W31" s="76">
        <v>0</v>
      </c>
      <c r="X31" s="76">
        <v>0</v>
      </c>
      <c r="Y31" s="76">
        <v>0</v>
      </c>
      <c r="Z31" s="76">
        <v>0</v>
      </c>
      <c r="AA31" s="76">
        <f>U31+V31+W31+X31+Y31+Z31</f>
        <v>5</v>
      </c>
      <c r="AB31" s="78">
        <v>2029</v>
      </c>
      <c r="AC31" s="72"/>
      <c r="AD31" s="98"/>
    </row>
    <row r="32" spans="1:35" s="71" customFormat="1" ht="42.75" customHeight="1" x14ac:dyDescent="0.3">
      <c r="A32" s="70"/>
      <c r="B32" s="32"/>
      <c r="C32" s="32"/>
      <c r="D32" s="32"/>
      <c r="E32" s="36"/>
      <c r="F32" s="36"/>
      <c r="G32" s="36"/>
      <c r="H32" s="36"/>
      <c r="I32" s="36"/>
      <c r="J32" s="32"/>
      <c r="K32" s="32"/>
      <c r="L32" s="32"/>
      <c r="M32" s="32"/>
      <c r="N32" s="32"/>
      <c r="O32" s="32"/>
      <c r="P32" s="32"/>
      <c r="Q32" s="32"/>
      <c r="R32" s="32"/>
      <c r="S32" s="102" t="s">
        <v>67</v>
      </c>
      <c r="T32" s="78" t="s">
        <v>15</v>
      </c>
      <c r="U32" s="82">
        <v>50</v>
      </c>
      <c r="V32" s="82">
        <v>50</v>
      </c>
      <c r="W32" s="82">
        <v>50</v>
      </c>
      <c r="X32" s="82">
        <v>50</v>
      </c>
      <c r="Y32" s="82">
        <v>50</v>
      </c>
      <c r="Z32" s="82">
        <v>50</v>
      </c>
      <c r="AA32" s="82">
        <f>U32+V32+W32+X32+Y32+Z32</f>
        <v>300</v>
      </c>
      <c r="AB32" s="76">
        <v>2029</v>
      </c>
      <c r="AC32" s="72"/>
    </row>
    <row r="33" spans="1:29" s="71" customFormat="1" ht="21" customHeight="1" x14ac:dyDescent="0.3">
      <c r="A33" s="70"/>
      <c r="B33" s="73"/>
      <c r="C33" s="73"/>
      <c r="D33" s="73"/>
      <c r="E33" s="74"/>
      <c r="F33" s="74"/>
      <c r="G33" s="74"/>
      <c r="H33" s="74"/>
      <c r="I33" s="74"/>
      <c r="J33" s="75"/>
      <c r="K33" s="75"/>
      <c r="L33" s="75"/>
      <c r="M33" s="75"/>
      <c r="N33" s="75"/>
      <c r="O33" s="75"/>
      <c r="P33" s="75"/>
      <c r="Q33" s="75"/>
      <c r="R33" s="75"/>
      <c r="S33" s="106" t="s">
        <v>70</v>
      </c>
      <c r="T33" s="78" t="s">
        <v>17</v>
      </c>
      <c r="U33" s="86">
        <v>3</v>
      </c>
      <c r="V33" s="86">
        <v>3</v>
      </c>
      <c r="W33" s="86">
        <v>3</v>
      </c>
      <c r="X33" s="86">
        <v>3</v>
      </c>
      <c r="Y33" s="86">
        <v>3</v>
      </c>
      <c r="Z33" s="86">
        <v>3</v>
      </c>
      <c r="AA33" s="87">
        <f>U33+V33+W33+X33+Y33+Z33</f>
        <v>18</v>
      </c>
      <c r="AB33" s="76">
        <v>2029</v>
      </c>
      <c r="AC33" s="72"/>
    </row>
    <row r="34" spans="1:29" s="71" customFormat="1" ht="41.25" customHeight="1" x14ac:dyDescent="0.3">
      <c r="A34" s="70"/>
      <c r="B34" s="32"/>
      <c r="C34" s="32"/>
      <c r="D34" s="32"/>
      <c r="E34" s="36"/>
      <c r="F34" s="36"/>
      <c r="G34" s="36"/>
      <c r="H34" s="36"/>
      <c r="I34" s="36"/>
      <c r="J34" s="32"/>
      <c r="K34" s="32"/>
      <c r="L34" s="32"/>
      <c r="M34" s="32"/>
      <c r="N34" s="32"/>
      <c r="O34" s="32"/>
      <c r="P34" s="32"/>
      <c r="Q34" s="32"/>
      <c r="R34" s="32"/>
      <c r="S34" s="106" t="s">
        <v>35</v>
      </c>
      <c r="T34" s="78" t="s">
        <v>18</v>
      </c>
      <c r="U34" s="61">
        <v>1</v>
      </c>
      <c r="V34" s="61">
        <v>1</v>
      </c>
      <c r="W34" s="61">
        <v>1</v>
      </c>
      <c r="X34" s="61">
        <v>1</v>
      </c>
      <c r="Y34" s="61">
        <v>1</v>
      </c>
      <c r="Z34" s="61">
        <v>1</v>
      </c>
      <c r="AA34" s="61">
        <v>1</v>
      </c>
      <c r="AB34" s="76">
        <v>2029</v>
      </c>
      <c r="AC34" s="72"/>
    </row>
    <row r="35" spans="1:29" s="71" customFormat="1" ht="27" customHeight="1" x14ac:dyDescent="0.3">
      <c r="A35" s="70"/>
      <c r="B35" s="73"/>
      <c r="C35" s="73"/>
      <c r="D35" s="73"/>
      <c r="E35" s="74"/>
      <c r="F35" s="74"/>
      <c r="G35" s="74"/>
      <c r="H35" s="74"/>
      <c r="I35" s="74"/>
      <c r="J35" s="75"/>
      <c r="K35" s="75"/>
      <c r="L35" s="75"/>
      <c r="M35" s="75"/>
      <c r="N35" s="75"/>
      <c r="O35" s="75"/>
      <c r="P35" s="75"/>
      <c r="Q35" s="75"/>
      <c r="R35" s="75"/>
      <c r="S35" s="106" t="s">
        <v>28</v>
      </c>
      <c r="T35" s="76" t="s">
        <v>17</v>
      </c>
      <c r="U35" s="76">
        <v>225</v>
      </c>
      <c r="V35" s="76">
        <v>225</v>
      </c>
      <c r="W35" s="76">
        <v>225</v>
      </c>
      <c r="X35" s="76">
        <v>225</v>
      </c>
      <c r="Y35" s="76">
        <v>225</v>
      </c>
      <c r="Z35" s="76">
        <v>225</v>
      </c>
      <c r="AA35" s="84">
        <f>SUM(U35:Z35)</f>
        <v>1350</v>
      </c>
      <c r="AB35" s="76">
        <v>2029</v>
      </c>
      <c r="AC35" s="72"/>
    </row>
    <row r="36" spans="1:29" s="71" customFormat="1" ht="39" customHeight="1" x14ac:dyDescent="0.3">
      <c r="A36" s="70"/>
      <c r="B36" s="73"/>
      <c r="C36" s="73"/>
      <c r="D36" s="73"/>
      <c r="E36" s="74"/>
      <c r="F36" s="74"/>
      <c r="G36" s="74"/>
      <c r="H36" s="74"/>
      <c r="I36" s="74"/>
      <c r="J36" s="75"/>
      <c r="K36" s="75"/>
      <c r="L36" s="75"/>
      <c r="M36" s="75"/>
      <c r="N36" s="75"/>
      <c r="O36" s="75"/>
      <c r="P36" s="75"/>
      <c r="Q36" s="75"/>
      <c r="R36" s="75"/>
      <c r="S36" s="106" t="s">
        <v>41</v>
      </c>
      <c r="T36" s="76" t="s">
        <v>17</v>
      </c>
      <c r="U36" s="76">
        <v>4</v>
      </c>
      <c r="V36" s="76">
        <v>4</v>
      </c>
      <c r="W36" s="76">
        <v>4</v>
      </c>
      <c r="X36" s="76">
        <v>4</v>
      </c>
      <c r="Y36" s="76">
        <v>4</v>
      </c>
      <c r="Z36" s="76">
        <v>4</v>
      </c>
      <c r="AA36" s="84">
        <v>24</v>
      </c>
      <c r="AB36" s="78">
        <v>2029</v>
      </c>
      <c r="AC36" s="72"/>
    </row>
    <row r="37" spans="1:29" s="71" customFormat="1" ht="37.5" customHeight="1" x14ac:dyDescent="0.3">
      <c r="A37" s="70"/>
      <c r="B37" s="32"/>
      <c r="C37" s="32"/>
      <c r="D37" s="32"/>
      <c r="E37" s="36"/>
      <c r="F37" s="36"/>
      <c r="G37" s="36"/>
      <c r="H37" s="36"/>
      <c r="I37" s="36"/>
      <c r="J37" s="32"/>
      <c r="K37" s="32"/>
      <c r="L37" s="32"/>
      <c r="M37" s="32"/>
      <c r="N37" s="32"/>
      <c r="O37" s="32"/>
      <c r="P37" s="32"/>
      <c r="Q37" s="32"/>
      <c r="R37" s="32"/>
      <c r="S37" s="106" t="s">
        <v>36</v>
      </c>
      <c r="T37" s="78" t="s">
        <v>18</v>
      </c>
      <c r="U37" s="63">
        <v>0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63">
        <v>1</v>
      </c>
      <c r="AB37" s="78">
        <v>2029</v>
      </c>
      <c r="AC37" s="72"/>
    </row>
    <row r="38" spans="1:29" s="71" customFormat="1" ht="21.75" customHeight="1" x14ac:dyDescent="0.3">
      <c r="A38" s="70"/>
      <c r="B38" s="73"/>
      <c r="C38" s="73"/>
      <c r="D38" s="73"/>
      <c r="E38" s="74"/>
      <c r="F38" s="74"/>
      <c r="G38" s="74"/>
      <c r="H38" s="74"/>
      <c r="I38" s="74"/>
      <c r="J38" s="75"/>
      <c r="K38" s="75"/>
      <c r="L38" s="75"/>
      <c r="M38" s="75"/>
      <c r="N38" s="75"/>
      <c r="O38" s="75"/>
      <c r="P38" s="75"/>
      <c r="Q38" s="75"/>
      <c r="R38" s="75"/>
      <c r="S38" s="106" t="s">
        <v>26</v>
      </c>
      <c r="T38" s="78" t="s">
        <v>17</v>
      </c>
      <c r="U38" s="78">
        <v>0</v>
      </c>
      <c r="V38" s="78">
        <v>2</v>
      </c>
      <c r="W38" s="78">
        <v>2</v>
      </c>
      <c r="X38" s="78">
        <v>2</v>
      </c>
      <c r="Y38" s="78">
        <v>2</v>
      </c>
      <c r="Z38" s="78">
        <v>2</v>
      </c>
      <c r="AA38" s="61">
        <f>U38+V38+W38+X38+Y38+Z38</f>
        <v>10</v>
      </c>
      <c r="AB38" s="78">
        <v>2029</v>
      </c>
      <c r="AC38" s="72"/>
    </row>
    <row r="39" spans="1:29" s="71" customFormat="1" ht="55.5" customHeight="1" x14ac:dyDescent="0.3">
      <c r="A39" s="70"/>
      <c r="B39" s="32"/>
      <c r="C39" s="32"/>
      <c r="D39" s="32"/>
      <c r="E39" s="36"/>
      <c r="F39" s="36"/>
      <c r="G39" s="36"/>
      <c r="H39" s="36"/>
      <c r="I39" s="36"/>
      <c r="J39" s="32"/>
      <c r="K39" s="32"/>
      <c r="L39" s="32"/>
      <c r="M39" s="32"/>
      <c r="N39" s="32"/>
      <c r="O39" s="32"/>
      <c r="P39" s="32"/>
      <c r="Q39" s="32"/>
      <c r="R39" s="32"/>
      <c r="S39" s="106" t="s">
        <v>37</v>
      </c>
      <c r="T39" s="78" t="s">
        <v>18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1">
        <v>1</v>
      </c>
      <c r="AB39" s="78">
        <v>2029</v>
      </c>
      <c r="AC39" s="72"/>
    </row>
    <row r="40" spans="1:29" s="71" customFormat="1" ht="23.25" customHeight="1" x14ac:dyDescent="0.3">
      <c r="A40" s="70"/>
      <c r="B40" s="73"/>
      <c r="C40" s="73"/>
      <c r="D40" s="73"/>
      <c r="E40" s="74"/>
      <c r="F40" s="74"/>
      <c r="G40" s="74"/>
      <c r="H40" s="74"/>
      <c r="I40" s="74"/>
      <c r="J40" s="75"/>
      <c r="K40" s="75"/>
      <c r="L40" s="75"/>
      <c r="M40" s="75"/>
      <c r="N40" s="75"/>
      <c r="O40" s="75"/>
      <c r="P40" s="75"/>
      <c r="Q40" s="75"/>
      <c r="R40" s="75"/>
      <c r="S40" s="106" t="s">
        <v>27</v>
      </c>
      <c r="T40" s="78" t="s">
        <v>17</v>
      </c>
      <c r="U40" s="78">
        <v>10</v>
      </c>
      <c r="V40" s="78">
        <v>10</v>
      </c>
      <c r="W40" s="78">
        <v>10</v>
      </c>
      <c r="X40" s="78">
        <v>10</v>
      </c>
      <c r="Y40" s="78">
        <v>10</v>
      </c>
      <c r="Z40" s="78">
        <v>10</v>
      </c>
      <c r="AA40" s="61">
        <f>U40+V40+W40+X40+Y40+Z40</f>
        <v>60</v>
      </c>
      <c r="AB40" s="78">
        <v>2029</v>
      </c>
      <c r="AC40" s="72"/>
    </row>
    <row r="41" spans="1:29" s="71" customFormat="1" ht="37.5" customHeight="1" x14ac:dyDescent="0.3">
      <c r="A41" s="70"/>
      <c r="B41" s="24">
        <v>0</v>
      </c>
      <c r="C41" s="24">
        <v>1</v>
      </c>
      <c r="D41" s="24">
        <v>4</v>
      </c>
      <c r="E41" s="24">
        <v>0</v>
      </c>
      <c r="F41" s="24">
        <v>4</v>
      </c>
      <c r="G41" s="24">
        <v>1</v>
      </c>
      <c r="H41" s="24">
        <v>2</v>
      </c>
      <c r="I41" s="24">
        <v>1</v>
      </c>
      <c r="J41" s="24">
        <v>5</v>
      </c>
      <c r="K41" s="24">
        <v>0</v>
      </c>
      <c r="L41" s="24">
        <v>0</v>
      </c>
      <c r="M41" s="24">
        <v>2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107" t="s">
        <v>39</v>
      </c>
      <c r="T41" s="66" t="s">
        <v>15</v>
      </c>
      <c r="U41" s="80">
        <f>U44+U49+U51+U56+U58+U60+U62</f>
        <v>3650.6</v>
      </c>
      <c r="V41" s="80">
        <f t="shared" ref="V41:AA41" si="3">V44+V49+V51+V56+V58+V60+V62</f>
        <v>3650.6</v>
      </c>
      <c r="W41" s="80">
        <f t="shared" si="3"/>
        <v>3650.6</v>
      </c>
      <c r="X41" s="80">
        <f t="shared" si="3"/>
        <v>3650.6</v>
      </c>
      <c r="Y41" s="80">
        <f t="shared" si="3"/>
        <v>2800.6</v>
      </c>
      <c r="Z41" s="80">
        <f t="shared" si="3"/>
        <v>2800.6</v>
      </c>
      <c r="AA41" s="80">
        <f t="shared" si="3"/>
        <v>20203.599999999999</v>
      </c>
      <c r="AB41" s="64">
        <v>2029</v>
      </c>
      <c r="AC41" s="72"/>
    </row>
    <row r="42" spans="1:29" s="71" customFormat="1" ht="21" customHeight="1" x14ac:dyDescent="0.3">
      <c r="A42" s="70"/>
      <c r="B42" s="73"/>
      <c r="C42" s="73"/>
      <c r="D42" s="73"/>
      <c r="E42" s="74"/>
      <c r="F42" s="74"/>
      <c r="G42" s="74"/>
      <c r="H42" s="74"/>
      <c r="I42" s="74"/>
      <c r="J42" s="75"/>
      <c r="K42" s="75"/>
      <c r="L42" s="75"/>
      <c r="M42" s="75"/>
      <c r="N42" s="75"/>
      <c r="O42" s="75"/>
      <c r="P42" s="75"/>
      <c r="Q42" s="75"/>
      <c r="R42" s="75"/>
      <c r="S42" s="106" t="s">
        <v>29</v>
      </c>
      <c r="T42" s="78" t="s">
        <v>17</v>
      </c>
      <c r="U42" s="81">
        <f>U52+3+U64</f>
        <v>33</v>
      </c>
      <c r="V42" s="81">
        <f t="shared" ref="V42:Z42" si="4">V52+3+V64</f>
        <v>25</v>
      </c>
      <c r="W42" s="81">
        <f t="shared" si="4"/>
        <v>25</v>
      </c>
      <c r="X42" s="81">
        <f t="shared" si="4"/>
        <v>25</v>
      </c>
      <c r="Y42" s="81">
        <f t="shared" si="4"/>
        <v>25</v>
      </c>
      <c r="Z42" s="81">
        <f t="shared" si="4"/>
        <v>25</v>
      </c>
      <c r="AA42" s="81">
        <f>U42+V42+W42+X42+Y42+Z42</f>
        <v>158</v>
      </c>
      <c r="AB42" s="78">
        <v>2029</v>
      </c>
      <c r="AC42" s="72"/>
    </row>
    <row r="43" spans="1:29" s="71" customFormat="1" ht="25.5" customHeight="1" x14ac:dyDescent="0.3">
      <c r="A43" s="70"/>
      <c r="B43" s="73"/>
      <c r="C43" s="73"/>
      <c r="D43" s="73"/>
      <c r="E43" s="74"/>
      <c r="F43" s="74"/>
      <c r="G43" s="74"/>
      <c r="H43" s="74"/>
      <c r="I43" s="74"/>
      <c r="J43" s="75"/>
      <c r="K43" s="75"/>
      <c r="L43" s="75"/>
      <c r="M43" s="75"/>
      <c r="N43" s="75"/>
      <c r="O43" s="75"/>
      <c r="P43" s="75"/>
      <c r="Q43" s="75"/>
      <c r="R43" s="75"/>
      <c r="S43" s="108" t="s">
        <v>40</v>
      </c>
      <c r="T43" s="78" t="s">
        <v>16</v>
      </c>
      <c r="U43" s="81">
        <f>U53+U57+U59+U61</f>
        <v>14800</v>
      </c>
      <c r="V43" s="81">
        <f t="shared" ref="V43:Y43" si="5">V53+V57+V59+V61</f>
        <v>15700</v>
      </c>
      <c r="W43" s="81">
        <f t="shared" si="5"/>
        <v>15700</v>
      </c>
      <c r="X43" s="81">
        <f t="shared" si="5"/>
        <v>15700</v>
      </c>
      <c r="Y43" s="81">
        <f t="shared" si="5"/>
        <v>24700</v>
      </c>
      <c r="Z43" s="81">
        <f>Z53+Z57+Z59+Z61</f>
        <v>24700</v>
      </c>
      <c r="AA43" s="81">
        <f>AA53+AA57+AA59+AA61</f>
        <v>111300</v>
      </c>
      <c r="AB43" s="78">
        <v>2029</v>
      </c>
      <c r="AC43" s="72"/>
    </row>
    <row r="44" spans="1:29" s="71" customFormat="1" ht="37.5" customHeight="1" x14ac:dyDescent="0.3">
      <c r="A44" s="70"/>
      <c r="B44" s="32">
        <v>0</v>
      </c>
      <c r="C44" s="32">
        <v>1</v>
      </c>
      <c r="D44" s="32">
        <v>4</v>
      </c>
      <c r="E44" s="36">
        <v>0</v>
      </c>
      <c r="F44" s="36">
        <v>4</v>
      </c>
      <c r="G44" s="36">
        <v>1</v>
      </c>
      <c r="H44" s="36">
        <v>2</v>
      </c>
      <c r="I44" s="36">
        <v>1</v>
      </c>
      <c r="J44" s="32">
        <v>5</v>
      </c>
      <c r="K44" s="32">
        <v>0</v>
      </c>
      <c r="L44" s="32">
        <v>0</v>
      </c>
      <c r="M44" s="92">
        <v>2</v>
      </c>
      <c r="N44" s="32">
        <v>9</v>
      </c>
      <c r="O44" s="32">
        <v>9</v>
      </c>
      <c r="P44" s="32">
        <v>9</v>
      </c>
      <c r="Q44" s="32">
        <v>9</v>
      </c>
      <c r="R44" s="32">
        <v>9</v>
      </c>
      <c r="S44" s="106" t="s">
        <v>46</v>
      </c>
      <c r="T44" s="78" t="s">
        <v>15</v>
      </c>
      <c r="U44" s="85">
        <v>1800.6</v>
      </c>
      <c r="V44" s="85">
        <v>1800.6</v>
      </c>
      <c r="W44" s="85">
        <v>1800.6</v>
      </c>
      <c r="X44" s="85">
        <v>1800.6</v>
      </c>
      <c r="Y44" s="85">
        <v>1800.6</v>
      </c>
      <c r="Z44" s="85">
        <v>1800.6</v>
      </c>
      <c r="AA44" s="85">
        <f>SUM(U44:Z44)</f>
        <v>10803.6</v>
      </c>
      <c r="AB44" s="78">
        <v>2029</v>
      </c>
      <c r="AC44" s="72"/>
    </row>
    <row r="45" spans="1:29" s="71" customFormat="1" ht="39.75" customHeight="1" x14ac:dyDescent="0.3">
      <c r="A45" s="70"/>
      <c r="B45" s="73"/>
      <c r="C45" s="73"/>
      <c r="D45" s="73"/>
      <c r="E45" s="74"/>
      <c r="F45" s="74"/>
      <c r="G45" s="74"/>
      <c r="H45" s="74"/>
      <c r="I45" s="74"/>
      <c r="J45" s="75"/>
      <c r="K45" s="75"/>
      <c r="L45" s="75"/>
      <c r="M45" s="75"/>
      <c r="N45" s="75"/>
      <c r="O45" s="75"/>
      <c r="P45" s="75"/>
      <c r="Q45" s="75"/>
      <c r="R45" s="75"/>
      <c r="S45" s="104" t="s">
        <v>31</v>
      </c>
      <c r="T45" s="76" t="s">
        <v>16</v>
      </c>
      <c r="U45" s="84">
        <v>1945</v>
      </c>
      <c r="V45" s="84">
        <v>1945</v>
      </c>
      <c r="W45" s="84">
        <v>1945</v>
      </c>
      <c r="X45" s="84">
        <v>1945</v>
      </c>
      <c r="Y45" s="84">
        <v>1945</v>
      </c>
      <c r="Z45" s="84">
        <v>1945</v>
      </c>
      <c r="AA45" s="84">
        <f>SUM(U45:Z45)</f>
        <v>11670</v>
      </c>
      <c r="AB45" s="78">
        <v>2029</v>
      </c>
      <c r="AC45" s="72"/>
    </row>
    <row r="46" spans="1:29" s="71" customFormat="1" ht="38.25" customHeight="1" x14ac:dyDescent="0.3">
      <c r="A46" s="70"/>
      <c r="B46" s="73"/>
      <c r="C46" s="73"/>
      <c r="D46" s="73"/>
      <c r="E46" s="74"/>
      <c r="F46" s="74"/>
      <c r="G46" s="74"/>
      <c r="H46" s="74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104" t="s">
        <v>32</v>
      </c>
      <c r="T46" s="76" t="s">
        <v>17</v>
      </c>
      <c r="U46" s="84">
        <v>150000</v>
      </c>
      <c r="V46" s="84">
        <v>150000</v>
      </c>
      <c r="W46" s="84">
        <v>150000</v>
      </c>
      <c r="X46" s="84">
        <v>150000</v>
      </c>
      <c r="Y46" s="84">
        <v>150000</v>
      </c>
      <c r="Z46" s="84">
        <v>150000</v>
      </c>
      <c r="AA46" s="84">
        <f>SUM(U46:Z46)</f>
        <v>900000</v>
      </c>
      <c r="AB46" s="78">
        <v>2029</v>
      </c>
      <c r="AC46" s="72"/>
    </row>
    <row r="47" spans="1:29" s="71" customFormat="1" ht="42" customHeight="1" x14ac:dyDescent="0.3">
      <c r="A47" s="70"/>
      <c r="B47" s="73"/>
      <c r="C47" s="73"/>
      <c r="D47" s="73"/>
      <c r="E47" s="74"/>
      <c r="F47" s="74"/>
      <c r="G47" s="74"/>
      <c r="H47" s="74"/>
      <c r="I47" s="74"/>
      <c r="J47" s="75"/>
      <c r="K47" s="75"/>
      <c r="L47" s="75"/>
      <c r="M47" s="75"/>
      <c r="N47" s="75"/>
      <c r="O47" s="75"/>
      <c r="P47" s="75"/>
      <c r="Q47" s="75"/>
      <c r="R47" s="75"/>
      <c r="S47" s="104" t="s">
        <v>33</v>
      </c>
      <c r="T47" s="76" t="s">
        <v>17</v>
      </c>
      <c r="U47" s="84">
        <v>4465</v>
      </c>
      <c r="V47" s="84">
        <v>4465</v>
      </c>
      <c r="W47" s="84">
        <v>4465</v>
      </c>
      <c r="X47" s="84">
        <v>4465</v>
      </c>
      <c r="Y47" s="84">
        <v>4465</v>
      </c>
      <c r="Z47" s="84">
        <v>4465</v>
      </c>
      <c r="AA47" s="84">
        <f>SUM(U47:Z47)</f>
        <v>26790</v>
      </c>
      <c r="AB47" s="78">
        <v>2029</v>
      </c>
      <c r="AC47" s="72"/>
    </row>
    <row r="48" spans="1:29" s="71" customFormat="1" ht="22.5" customHeight="1" x14ac:dyDescent="0.3">
      <c r="A48" s="70"/>
      <c r="B48" s="73"/>
      <c r="C48" s="73"/>
      <c r="D48" s="73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  <c r="Q48" s="75"/>
      <c r="R48" s="75"/>
      <c r="S48" s="102" t="s">
        <v>23</v>
      </c>
      <c r="T48" s="76" t="s">
        <v>17</v>
      </c>
      <c r="U48" s="61">
        <v>14</v>
      </c>
      <c r="V48" s="61">
        <v>14</v>
      </c>
      <c r="W48" s="61">
        <v>14</v>
      </c>
      <c r="X48" s="61">
        <v>14</v>
      </c>
      <c r="Y48" s="61">
        <v>14</v>
      </c>
      <c r="Z48" s="61">
        <v>14</v>
      </c>
      <c r="AA48" s="61">
        <v>14</v>
      </c>
      <c r="AB48" s="78">
        <v>2029</v>
      </c>
      <c r="AC48" s="72"/>
    </row>
    <row r="49" spans="1:30" s="71" customFormat="1" ht="42" customHeight="1" x14ac:dyDescent="0.3">
      <c r="A49" s="70"/>
      <c r="B49" s="32">
        <v>0</v>
      </c>
      <c r="C49" s="32">
        <v>1</v>
      </c>
      <c r="D49" s="32">
        <v>4</v>
      </c>
      <c r="E49" s="32">
        <v>0</v>
      </c>
      <c r="F49" s="32">
        <v>4</v>
      </c>
      <c r="G49" s="32">
        <v>1</v>
      </c>
      <c r="H49" s="32">
        <v>2</v>
      </c>
      <c r="I49" s="32">
        <v>1</v>
      </c>
      <c r="J49" s="32">
        <v>5</v>
      </c>
      <c r="K49" s="32">
        <v>0</v>
      </c>
      <c r="L49" s="32">
        <v>0</v>
      </c>
      <c r="M49" s="32">
        <v>2</v>
      </c>
      <c r="N49" s="32" t="s">
        <v>52</v>
      </c>
      <c r="O49" s="32">
        <v>0</v>
      </c>
      <c r="P49" s="32">
        <v>8</v>
      </c>
      <c r="Q49" s="32">
        <v>6</v>
      </c>
      <c r="R49" s="32">
        <v>0</v>
      </c>
      <c r="S49" s="68" t="s">
        <v>68</v>
      </c>
      <c r="T49" s="69" t="s">
        <v>15</v>
      </c>
      <c r="U49" s="82">
        <v>0</v>
      </c>
      <c r="V49" s="82">
        <v>200</v>
      </c>
      <c r="W49" s="82">
        <v>200</v>
      </c>
      <c r="X49" s="82">
        <v>200</v>
      </c>
      <c r="Y49" s="82">
        <v>200</v>
      </c>
      <c r="Z49" s="82">
        <v>200</v>
      </c>
      <c r="AA49" s="82">
        <f>U49+V49+W49+X49+Y49+Z49</f>
        <v>1000</v>
      </c>
      <c r="AB49" s="78">
        <v>2029</v>
      </c>
      <c r="AC49" s="72"/>
    </row>
    <row r="50" spans="1:30" s="71" customFormat="1" ht="23.25" customHeight="1" x14ac:dyDescent="0.3">
      <c r="A50" s="70"/>
      <c r="B50" s="73"/>
      <c r="C50" s="73"/>
      <c r="D50" s="73"/>
      <c r="E50" s="74"/>
      <c r="F50" s="74"/>
      <c r="G50" s="74"/>
      <c r="H50" s="74"/>
      <c r="I50" s="74"/>
      <c r="J50" s="75"/>
      <c r="K50" s="75"/>
      <c r="L50" s="75"/>
      <c r="M50" s="75"/>
      <c r="N50" s="75"/>
      <c r="O50" s="75"/>
      <c r="P50" s="75"/>
      <c r="Q50" s="75"/>
      <c r="R50" s="75"/>
      <c r="S50" s="108" t="s">
        <v>25</v>
      </c>
      <c r="T50" s="78" t="s">
        <v>17</v>
      </c>
      <c r="U50" s="84">
        <v>0</v>
      </c>
      <c r="V50" s="84">
        <v>1</v>
      </c>
      <c r="W50" s="84">
        <v>1</v>
      </c>
      <c r="X50" s="84">
        <v>1</v>
      </c>
      <c r="Y50" s="84">
        <v>1</v>
      </c>
      <c r="Z50" s="84">
        <v>1</v>
      </c>
      <c r="AA50" s="84">
        <f t="shared" ref="AA50:AA52" si="6">SUM(U50:Z50)</f>
        <v>5</v>
      </c>
      <c r="AB50" s="76">
        <v>2029</v>
      </c>
      <c r="AC50" s="72"/>
    </row>
    <row r="51" spans="1:30" s="71" customFormat="1" ht="40.5" customHeight="1" x14ac:dyDescent="0.3">
      <c r="A51" s="70"/>
      <c r="B51" s="32">
        <v>0</v>
      </c>
      <c r="C51" s="32">
        <v>1</v>
      </c>
      <c r="D51" s="32">
        <v>4</v>
      </c>
      <c r="E51" s="36">
        <v>0</v>
      </c>
      <c r="F51" s="36">
        <v>4</v>
      </c>
      <c r="G51" s="36">
        <v>1</v>
      </c>
      <c r="H51" s="36">
        <v>2</v>
      </c>
      <c r="I51" s="36">
        <v>1</v>
      </c>
      <c r="J51" s="32">
        <v>5</v>
      </c>
      <c r="K51" s="32">
        <v>0</v>
      </c>
      <c r="L51" s="32">
        <v>0</v>
      </c>
      <c r="M51" s="32">
        <v>2</v>
      </c>
      <c r="N51" s="32">
        <v>9</v>
      </c>
      <c r="O51" s="32">
        <v>9</v>
      </c>
      <c r="P51" s="32">
        <v>9</v>
      </c>
      <c r="Q51" s="32">
        <v>9</v>
      </c>
      <c r="R51" s="32">
        <v>9</v>
      </c>
      <c r="S51" s="108" t="s">
        <v>49</v>
      </c>
      <c r="T51" s="79" t="s">
        <v>15</v>
      </c>
      <c r="U51" s="85">
        <f>350+200+800</f>
        <v>1350</v>
      </c>
      <c r="V51" s="85">
        <v>1200</v>
      </c>
      <c r="W51" s="85">
        <v>1200</v>
      </c>
      <c r="X51" s="85">
        <v>1200</v>
      </c>
      <c r="Y51" s="85">
        <v>350</v>
      </c>
      <c r="Z51" s="85">
        <v>350</v>
      </c>
      <c r="AA51" s="82">
        <f>U51+V51+W51+X51+Y51+Z51</f>
        <v>5650</v>
      </c>
      <c r="AB51" s="76">
        <v>2029</v>
      </c>
      <c r="AC51" s="72"/>
    </row>
    <row r="52" spans="1:30" s="71" customFormat="1" ht="21" customHeight="1" x14ac:dyDescent="0.3">
      <c r="A52" s="70"/>
      <c r="B52" s="73"/>
      <c r="C52" s="73"/>
      <c r="D52" s="73"/>
      <c r="E52" s="74"/>
      <c r="F52" s="74"/>
      <c r="G52" s="74"/>
      <c r="H52" s="74"/>
      <c r="I52" s="74"/>
      <c r="J52" s="75"/>
      <c r="K52" s="75"/>
      <c r="L52" s="75"/>
      <c r="M52" s="75"/>
      <c r="N52" s="75"/>
      <c r="O52" s="75"/>
      <c r="P52" s="75"/>
      <c r="Q52" s="75"/>
      <c r="R52" s="75"/>
      <c r="S52" s="110" t="s">
        <v>47</v>
      </c>
      <c r="T52" s="78" t="s">
        <v>17</v>
      </c>
      <c r="U52" s="84">
        <v>1</v>
      </c>
      <c r="V52" s="84">
        <v>1</v>
      </c>
      <c r="W52" s="84">
        <v>1</v>
      </c>
      <c r="X52" s="84">
        <v>1</v>
      </c>
      <c r="Y52" s="84">
        <v>1</v>
      </c>
      <c r="Z52" s="84">
        <v>1</v>
      </c>
      <c r="AA52" s="84">
        <f t="shared" si="6"/>
        <v>6</v>
      </c>
      <c r="AB52" s="76">
        <v>2029</v>
      </c>
      <c r="AC52" s="72"/>
    </row>
    <row r="53" spans="1:30" s="71" customFormat="1" ht="23.25" customHeight="1" x14ac:dyDescent="0.3">
      <c r="A53" s="70"/>
      <c r="B53" s="73"/>
      <c r="C53" s="73"/>
      <c r="D53" s="73"/>
      <c r="E53" s="74"/>
      <c r="F53" s="74"/>
      <c r="G53" s="74"/>
      <c r="H53" s="74"/>
      <c r="I53" s="74"/>
      <c r="J53" s="75"/>
      <c r="K53" s="75"/>
      <c r="L53" s="75"/>
      <c r="M53" s="75"/>
      <c r="N53" s="75"/>
      <c r="O53" s="75"/>
      <c r="P53" s="75"/>
      <c r="Q53" s="75"/>
      <c r="R53" s="75"/>
      <c r="S53" s="110" t="s">
        <v>48</v>
      </c>
      <c r="T53" s="78" t="s">
        <v>16</v>
      </c>
      <c r="U53" s="113">
        <v>6000</v>
      </c>
      <c r="V53" s="113">
        <v>6000</v>
      </c>
      <c r="W53" s="113">
        <v>6000</v>
      </c>
      <c r="X53" s="113">
        <v>6000</v>
      </c>
      <c r="Y53" s="84">
        <v>15000</v>
      </c>
      <c r="Z53" s="84">
        <v>15000</v>
      </c>
      <c r="AA53" s="84">
        <f>U53+V53+W53+X53+Y53+Z53</f>
        <v>54000</v>
      </c>
      <c r="AB53" s="76">
        <v>2029</v>
      </c>
      <c r="AC53" s="72"/>
    </row>
    <row r="54" spans="1:30" s="71" customFormat="1" ht="59.25" customHeight="1" x14ac:dyDescent="0.3">
      <c r="A54" s="70"/>
      <c r="B54" s="32"/>
      <c r="C54" s="32"/>
      <c r="D54" s="32"/>
      <c r="E54" s="36"/>
      <c r="F54" s="36"/>
      <c r="G54" s="36"/>
      <c r="H54" s="36"/>
      <c r="I54" s="36"/>
      <c r="J54" s="32"/>
      <c r="K54" s="32"/>
      <c r="L54" s="32"/>
      <c r="M54" s="32"/>
      <c r="N54" s="32"/>
      <c r="O54" s="32"/>
      <c r="P54" s="32"/>
      <c r="Q54" s="32"/>
      <c r="R54" s="32"/>
      <c r="S54" s="106" t="s">
        <v>50</v>
      </c>
      <c r="T54" s="78" t="s">
        <v>18</v>
      </c>
      <c r="U54" s="88">
        <v>1</v>
      </c>
      <c r="V54" s="88">
        <v>1</v>
      </c>
      <c r="W54" s="88">
        <v>1</v>
      </c>
      <c r="X54" s="88">
        <v>1</v>
      </c>
      <c r="Y54" s="88">
        <v>1</v>
      </c>
      <c r="Z54" s="88">
        <v>1</v>
      </c>
      <c r="AA54" s="81">
        <v>1</v>
      </c>
      <c r="AB54" s="78">
        <v>2029</v>
      </c>
      <c r="AC54" s="72"/>
    </row>
    <row r="55" spans="1:30" s="71" customFormat="1" ht="23.25" customHeight="1" x14ac:dyDescent="0.3">
      <c r="A55" s="70"/>
      <c r="B55" s="73"/>
      <c r="C55" s="73"/>
      <c r="D55" s="73"/>
      <c r="E55" s="74"/>
      <c r="F55" s="74"/>
      <c r="G55" s="74"/>
      <c r="H55" s="74"/>
      <c r="I55" s="74"/>
      <c r="J55" s="75"/>
      <c r="K55" s="75"/>
      <c r="L55" s="75"/>
      <c r="M55" s="75"/>
      <c r="N55" s="75"/>
      <c r="O55" s="75"/>
      <c r="P55" s="75"/>
      <c r="Q55" s="75"/>
      <c r="R55" s="75"/>
      <c r="S55" s="106" t="s">
        <v>63</v>
      </c>
      <c r="T55" s="78" t="s">
        <v>17</v>
      </c>
      <c r="U55" s="76">
        <v>10</v>
      </c>
      <c r="V55" s="76">
        <v>10</v>
      </c>
      <c r="W55" s="76">
        <v>10</v>
      </c>
      <c r="X55" s="76">
        <v>10</v>
      </c>
      <c r="Y55" s="76">
        <v>10</v>
      </c>
      <c r="Z55" s="76">
        <v>10</v>
      </c>
      <c r="AA55" s="61">
        <f>U55+V55+W55+X55+Y55+Z55</f>
        <v>60</v>
      </c>
      <c r="AB55" s="78">
        <v>2029</v>
      </c>
      <c r="AC55" s="37"/>
      <c r="AD55" s="38"/>
    </row>
    <row r="56" spans="1:30" s="71" customFormat="1" ht="40.5" customHeight="1" x14ac:dyDescent="0.3">
      <c r="A56" s="70"/>
      <c r="B56" s="92">
        <v>0</v>
      </c>
      <c r="C56" s="92">
        <v>1</v>
      </c>
      <c r="D56" s="92">
        <v>0</v>
      </c>
      <c r="E56" s="92">
        <v>0</v>
      </c>
      <c r="F56" s="92">
        <v>4</v>
      </c>
      <c r="G56" s="92">
        <v>1</v>
      </c>
      <c r="H56" s="92">
        <v>2</v>
      </c>
      <c r="I56" s="92">
        <v>1</v>
      </c>
      <c r="J56" s="92">
        <v>5</v>
      </c>
      <c r="K56" s="92">
        <v>0</v>
      </c>
      <c r="L56" s="92">
        <v>0</v>
      </c>
      <c r="M56" s="92">
        <v>2</v>
      </c>
      <c r="N56" s="92">
        <v>9</v>
      </c>
      <c r="O56" s="92">
        <v>9</v>
      </c>
      <c r="P56" s="92">
        <v>9</v>
      </c>
      <c r="Q56" s="92">
        <v>9</v>
      </c>
      <c r="R56" s="92">
        <v>9</v>
      </c>
      <c r="S56" s="109" t="s">
        <v>51</v>
      </c>
      <c r="T56" s="69" t="s">
        <v>15</v>
      </c>
      <c r="U56" s="89">
        <v>100</v>
      </c>
      <c r="V56" s="89">
        <v>50</v>
      </c>
      <c r="W56" s="89">
        <v>50</v>
      </c>
      <c r="X56" s="89">
        <v>50</v>
      </c>
      <c r="Y56" s="89">
        <v>50</v>
      </c>
      <c r="Z56" s="89">
        <v>50</v>
      </c>
      <c r="AA56" s="89">
        <f>U56+V56+W56+X56+Y56+Z56</f>
        <v>350</v>
      </c>
      <c r="AB56" s="76">
        <v>2029</v>
      </c>
      <c r="AC56" s="37"/>
      <c r="AD56" s="38"/>
    </row>
    <row r="57" spans="1:30" s="71" customFormat="1" ht="23.25" customHeight="1" x14ac:dyDescent="0.3">
      <c r="A57" s="70"/>
      <c r="B57" s="73"/>
      <c r="C57" s="73"/>
      <c r="D57" s="73"/>
      <c r="E57" s="74"/>
      <c r="F57" s="74"/>
      <c r="G57" s="74"/>
      <c r="H57" s="74"/>
      <c r="I57" s="74"/>
      <c r="J57" s="75"/>
      <c r="K57" s="75"/>
      <c r="L57" s="75"/>
      <c r="M57" s="75"/>
      <c r="N57" s="75"/>
      <c r="O57" s="75"/>
      <c r="P57" s="75"/>
      <c r="Q57" s="75"/>
      <c r="R57" s="75"/>
      <c r="S57" s="108" t="s">
        <v>24</v>
      </c>
      <c r="T57" s="78" t="s">
        <v>16</v>
      </c>
      <c r="U57" s="90">
        <v>5000</v>
      </c>
      <c r="V57" s="90">
        <v>5000</v>
      </c>
      <c r="W57" s="90">
        <v>5000</v>
      </c>
      <c r="X57" s="90">
        <v>5000</v>
      </c>
      <c r="Y57" s="90">
        <v>5000</v>
      </c>
      <c r="Z57" s="90">
        <v>5000</v>
      </c>
      <c r="AA57" s="84">
        <v>30000</v>
      </c>
      <c r="AB57" s="76">
        <v>2029</v>
      </c>
      <c r="AC57" s="37"/>
      <c r="AD57" s="38"/>
    </row>
    <row r="58" spans="1:30" s="71" customFormat="1" ht="36" customHeight="1" x14ac:dyDescent="0.3">
      <c r="A58" s="70"/>
      <c r="B58" s="34">
        <v>0</v>
      </c>
      <c r="C58" s="34">
        <v>1</v>
      </c>
      <c r="D58" s="34">
        <v>0</v>
      </c>
      <c r="E58" s="34">
        <v>0</v>
      </c>
      <c r="F58" s="34">
        <v>4</v>
      </c>
      <c r="G58" s="34">
        <v>1</v>
      </c>
      <c r="H58" s="34">
        <v>2</v>
      </c>
      <c r="I58" s="34">
        <v>1</v>
      </c>
      <c r="J58" s="34">
        <v>5</v>
      </c>
      <c r="K58" s="34">
        <v>0</v>
      </c>
      <c r="L58" s="34">
        <v>0</v>
      </c>
      <c r="M58" s="34">
        <v>2</v>
      </c>
      <c r="N58" s="34">
        <v>9</v>
      </c>
      <c r="O58" s="34">
        <v>9</v>
      </c>
      <c r="P58" s="34">
        <v>9</v>
      </c>
      <c r="Q58" s="34">
        <v>9</v>
      </c>
      <c r="R58" s="34">
        <v>9</v>
      </c>
      <c r="S58" s="109" t="s">
        <v>53</v>
      </c>
      <c r="T58" s="69" t="s">
        <v>15</v>
      </c>
      <c r="U58" s="85">
        <v>180</v>
      </c>
      <c r="V58" s="85">
        <v>180</v>
      </c>
      <c r="W58" s="85">
        <v>180</v>
      </c>
      <c r="X58" s="85">
        <v>180</v>
      </c>
      <c r="Y58" s="85">
        <v>180</v>
      </c>
      <c r="Z58" s="85">
        <v>180</v>
      </c>
      <c r="AA58" s="85">
        <f>U58+V58+W58+X58+Y58+Z58</f>
        <v>1080</v>
      </c>
      <c r="AB58" s="76">
        <v>2029</v>
      </c>
      <c r="AC58" s="37"/>
      <c r="AD58" s="38"/>
    </row>
    <row r="59" spans="1:30" s="71" customFormat="1" ht="24" customHeight="1" x14ac:dyDescent="0.3">
      <c r="A59" s="70"/>
      <c r="B59" s="73"/>
      <c r="C59" s="73"/>
      <c r="D59" s="73"/>
      <c r="E59" s="74"/>
      <c r="F59" s="74"/>
      <c r="G59" s="74"/>
      <c r="H59" s="74"/>
      <c r="I59" s="74"/>
      <c r="J59" s="75"/>
      <c r="K59" s="75"/>
      <c r="L59" s="75"/>
      <c r="M59" s="75"/>
      <c r="N59" s="75"/>
      <c r="O59" s="75"/>
      <c r="P59" s="75"/>
      <c r="Q59" s="75"/>
      <c r="R59" s="75"/>
      <c r="S59" s="108" t="s">
        <v>24</v>
      </c>
      <c r="T59" s="78" t="s">
        <v>16</v>
      </c>
      <c r="U59" s="90">
        <v>2300</v>
      </c>
      <c r="V59" s="90">
        <v>2200</v>
      </c>
      <c r="W59" s="90">
        <v>2200</v>
      </c>
      <c r="X59" s="90">
        <v>2200</v>
      </c>
      <c r="Y59" s="90">
        <v>2200</v>
      </c>
      <c r="Z59" s="90">
        <v>2200</v>
      </c>
      <c r="AA59" s="84">
        <f>SUM(U59:Z59)</f>
        <v>13300</v>
      </c>
      <c r="AB59" s="76">
        <v>2029</v>
      </c>
      <c r="AC59" s="93"/>
      <c r="AD59" s="38"/>
    </row>
    <row r="60" spans="1:30" s="71" customFormat="1" ht="38.25" customHeight="1" x14ac:dyDescent="0.3">
      <c r="A60" s="70"/>
      <c r="B60" s="34">
        <v>0</v>
      </c>
      <c r="C60" s="34">
        <v>1</v>
      </c>
      <c r="D60" s="34">
        <v>0</v>
      </c>
      <c r="E60" s="34">
        <v>0</v>
      </c>
      <c r="F60" s="34">
        <v>4</v>
      </c>
      <c r="G60" s="34">
        <v>1</v>
      </c>
      <c r="H60" s="34">
        <v>2</v>
      </c>
      <c r="I60" s="34">
        <v>1</v>
      </c>
      <c r="J60" s="34">
        <v>5</v>
      </c>
      <c r="K60" s="34">
        <v>0</v>
      </c>
      <c r="L60" s="34">
        <v>0</v>
      </c>
      <c r="M60" s="34">
        <v>2</v>
      </c>
      <c r="N60" s="34">
        <v>9</v>
      </c>
      <c r="O60" s="34">
        <v>9</v>
      </c>
      <c r="P60" s="34">
        <v>9</v>
      </c>
      <c r="Q60" s="34">
        <v>9</v>
      </c>
      <c r="R60" s="34">
        <v>9</v>
      </c>
      <c r="S60" s="111" t="s">
        <v>54</v>
      </c>
      <c r="T60" s="69" t="s">
        <v>15</v>
      </c>
      <c r="U60" s="85">
        <v>70</v>
      </c>
      <c r="V60" s="85">
        <v>70</v>
      </c>
      <c r="W60" s="85">
        <v>70</v>
      </c>
      <c r="X60" s="85">
        <v>70</v>
      </c>
      <c r="Y60" s="85">
        <v>70</v>
      </c>
      <c r="Z60" s="85">
        <v>70</v>
      </c>
      <c r="AA60" s="85">
        <f>U60+V60+W60+X60+Y60+Z60</f>
        <v>420</v>
      </c>
      <c r="AB60" s="76">
        <v>2029</v>
      </c>
      <c r="AC60" s="72"/>
      <c r="AD60" s="38"/>
    </row>
    <row r="61" spans="1:30" s="71" customFormat="1" ht="23.25" customHeight="1" x14ac:dyDescent="0.3">
      <c r="A61" s="70"/>
      <c r="B61" s="73"/>
      <c r="C61" s="73"/>
      <c r="D61" s="73"/>
      <c r="E61" s="39"/>
      <c r="F61" s="39"/>
      <c r="G61" s="39"/>
      <c r="H61" s="39"/>
      <c r="I61" s="39"/>
      <c r="J61" s="40"/>
      <c r="K61" s="75"/>
      <c r="L61" s="75"/>
      <c r="M61" s="75"/>
      <c r="N61" s="75"/>
      <c r="O61" s="75"/>
      <c r="P61" s="75"/>
      <c r="Q61" s="75"/>
      <c r="R61" s="75"/>
      <c r="S61" s="108" t="s">
        <v>24</v>
      </c>
      <c r="T61" s="78" t="s">
        <v>16</v>
      </c>
      <c r="U61" s="84">
        <v>1500</v>
      </c>
      <c r="V61" s="84">
        <v>2500</v>
      </c>
      <c r="W61" s="84">
        <v>2500</v>
      </c>
      <c r="X61" s="84">
        <v>2500</v>
      </c>
      <c r="Y61" s="84">
        <v>2500</v>
      </c>
      <c r="Z61" s="84">
        <v>2500</v>
      </c>
      <c r="AA61" s="84">
        <f>SUM(U61:Z61)</f>
        <v>14000</v>
      </c>
      <c r="AB61" s="76">
        <v>2029</v>
      </c>
      <c r="AC61" s="94"/>
      <c r="AD61" s="38"/>
    </row>
    <row r="62" spans="1:30" s="71" customFormat="1" ht="41.25" customHeight="1" x14ac:dyDescent="0.3">
      <c r="A62" s="70"/>
      <c r="B62" s="32">
        <v>0</v>
      </c>
      <c r="C62" s="32">
        <v>1</v>
      </c>
      <c r="D62" s="32">
        <v>4</v>
      </c>
      <c r="E62" s="36">
        <v>0</v>
      </c>
      <c r="F62" s="36">
        <v>4</v>
      </c>
      <c r="G62" s="36">
        <v>1</v>
      </c>
      <c r="H62" s="36">
        <v>2</v>
      </c>
      <c r="I62" s="34">
        <v>1</v>
      </c>
      <c r="J62" s="34">
        <v>5</v>
      </c>
      <c r="K62" s="34">
        <v>0</v>
      </c>
      <c r="L62" s="34">
        <v>0</v>
      </c>
      <c r="M62" s="34">
        <v>2</v>
      </c>
      <c r="N62" s="34">
        <v>9</v>
      </c>
      <c r="O62" s="34">
        <v>9</v>
      </c>
      <c r="P62" s="34">
        <v>9</v>
      </c>
      <c r="Q62" s="34">
        <v>9</v>
      </c>
      <c r="R62" s="34">
        <v>9</v>
      </c>
      <c r="S62" s="95" t="s">
        <v>56</v>
      </c>
      <c r="T62" s="96" t="s">
        <v>15</v>
      </c>
      <c r="U62" s="85">
        <v>150</v>
      </c>
      <c r="V62" s="85">
        <v>150</v>
      </c>
      <c r="W62" s="85">
        <v>150</v>
      </c>
      <c r="X62" s="85">
        <v>150</v>
      </c>
      <c r="Y62" s="85">
        <v>150</v>
      </c>
      <c r="Z62" s="85">
        <v>150</v>
      </c>
      <c r="AA62" s="85">
        <f>SUM(U62:Z62)</f>
        <v>900</v>
      </c>
      <c r="AB62" s="76">
        <v>2029</v>
      </c>
      <c r="AC62" s="94"/>
      <c r="AD62" s="38"/>
    </row>
    <row r="63" spans="1:30" s="71" customFormat="1" ht="54.75" customHeight="1" x14ac:dyDescent="0.3">
      <c r="A63" s="70"/>
      <c r="B63" s="73"/>
      <c r="C63" s="73"/>
      <c r="D63" s="73"/>
      <c r="E63" s="39"/>
      <c r="F63" s="39"/>
      <c r="G63" s="39"/>
      <c r="H63" s="39"/>
      <c r="I63" s="39"/>
      <c r="J63" s="40"/>
      <c r="K63" s="75"/>
      <c r="L63" s="75"/>
      <c r="M63" s="75"/>
      <c r="N63" s="75"/>
      <c r="O63" s="75"/>
      <c r="P63" s="75"/>
      <c r="Q63" s="75"/>
      <c r="R63" s="75"/>
      <c r="S63" s="95" t="s">
        <v>57</v>
      </c>
      <c r="T63" s="97" t="s">
        <v>17</v>
      </c>
      <c r="U63" s="84">
        <v>28</v>
      </c>
      <c r="V63" s="84">
        <v>9</v>
      </c>
      <c r="W63" s="84">
        <v>9</v>
      </c>
      <c r="X63" s="84">
        <v>9</v>
      </c>
      <c r="Y63" s="84">
        <v>9</v>
      </c>
      <c r="Z63" s="84">
        <v>9</v>
      </c>
      <c r="AA63" s="84">
        <f t="shared" ref="AA63:AA64" si="7">SUM(U63:Z63)</f>
        <v>73</v>
      </c>
      <c r="AB63" s="76">
        <v>2029</v>
      </c>
      <c r="AC63" s="94"/>
      <c r="AD63" s="38"/>
    </row>
    <row r="64" spans="1:30" s="71" customFormat="1" ht="57" customHeight="1" x14ac:dyDescent="0.3">
      <c r="A64" s="70"/>
      <c r="B64" s="73"/>
      <c r="C64" s="73"/>
      <c r="D64" s="73"/>
      <c r="E64" s="39"/>
      <c r="F64" s="39"/>
      <c r="G64" s="39"/>
      <c r="H64" s="39"/>
      <c r="I64" s="39"/>
      <c r="J64" s="40"/>
      <c r="K64" s="75"/>
      <c r="L64" s="75"/>
      <c r="M64" s="75"/>
      <c r="N64" s="75"/>
      <c r="O64" s="75"/>
      <c r="P64" s="75"/>
      <c r="Q64" s="75"/>
      <c r="R64" s="75"/>
      <c r="S64" s="95" t="s">
        <v>58</v>
      </c>
      <c r="T64" s="97" t="s">
        <v>17</v>
      </c>
      <c r="U64" s="84">
        <v>29</v>
      </c>
      <c r="V64" s="84">
        <v>21</v>
      </c>
      <c r="W64" s="84">
        <v>21</v>
      </c>
      <c r="X64" s="84">
        <v>21</v>
      </c>
      <c r="Y64" s="84">
        <v>21</v>
      </c>
      <c r="Z64" s="84">
        <v>21</v>
      </c>
      <c r="AA64" s="84">
        <f t="shared" si="7"/>
        <v>134</v>
      </c>
      <c r="AB64" s="76">
        <v>2029</v>
      </c>
      <c r="AC64" s="94"/>
      <c r="AD64" s="38"/>
    </row>
    <row r="65" spans="1:29" s="71" customFormat="1" ht="18.75" x14ac:dyDescent="0.3">
      <c r="A65" s="4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3"/>
      <c r="T65" s="44"/>
      <c r="U65" s="45"/>
      <c r="V65" s="45"/>
      <c r="W65" s="45"/>
      <c r="X65" s="45"/>
      <c r="Y65" s="45"/>
      <c r="Z65" s="45"/>
      <c r="AA65" s="45"/>
      <c r="AB65" s="46" t="s">
        <v>59</v>
      </c>
      <c r="AC65" s="42"/>
    </row>
    <row r="66" spans="1:29" s="71" customFormat="1" ht="18.75" x14ac:dyDescent="0.3">
      <c r="A66" s="4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3"/>
      <c r="T66" s="44"/>
      <c r="U66" s="45"/>
      <c r="V66" s="45"/>
      <c r="W66" s="45"/>
      <c r="X66" s="45"/>
      <c r="Y66" s="45"/>
      <c r="Z66" s="45"/>
      <c r="AA66" s="45"/>
      <c r="AB66" s="46"/>
      <c r="AC66" s="42"/>
    </row>
    <row r="67" spans="1:29" s="71" customFormat="1" ht="19.5" x14ac:dyDescent="0.3">
      <c r="A67" s="41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47"/>
      <c r="U67" s="47"/>
      <c r="V67" s="47"/>
      <c r="W67" s="47"/>
      <c r="X67" s="47"/>
      <c r="Y67" s="127"/>
      <c r="Z67" s="127"/>
      <c r="AA67" s="127"/>
      <c r="AB67" s="127"/>
      <c r="AC67" s="48"/>
    </row>
    <row r="68" spans="1:29" s="71" customFormat="1" x14ac:dyDescent="0.25">
      <c r="A68" s="41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0"/>
      <c r="N68" s="50"/>
      <c r="O68" s="50"/>
      <c r="P68" s="50"/>
      <c r="Q68" s="50"/>
      <c r="R68" s="50"/>
      <c r="S68" s="70"/>
      <c r="T68" s="70"/>
      <c r="U68" s="70"/>
      <c r="V68" s="3"/>
      <c r="W68" s="3"/>
      <c r="X68" s="70"/>
      <c r="Y68" s="70"/>
      <c r="Z68" s="70"/>
      <c r="AA68" s="70"/>
      <c r="AB68" s="70"/>
    </row>
    <row r="69" spans="1:29" s="71" customFormat="1" x14ac:dyDescent="0.25">
      <c r="A69" s="41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  <c r="N69" s="50"/>
      <c r="O69" s="50"/>
      <c r="P69" s="50"/>
      <c r="Q69" s="50"/>
      <c r="R69" s="50"/>
      <c r="S69" s="70"/>
      <c r="T69" s="70"/>
      <c r="U69" s="70"/>
      <c r="V69" s="3"/>
      <c r="W69" s="3"/>
      <c r="X69" s="70"/>
      <c r="Y69" s="70"/>
      <c r="Z69" s="70"/>
      <c r="AA69" s="70"/>
      <c r="AB69" s="70"/>
    </row>
    <row r="70" spans="1:29" s="71" customFormat="1" x14ac:dyDescent="0.25">
      <c r="A70" s="4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50"/>
      <c r="N70" s="50"/>
      <c r="O70" s="50"/>
      <c r="P70" s="50"/>
      <c r="Q70" s="50"/>
      <c r="R70" s="50"/>
      <c r="S70" s="70"/>
      <c r="T70" s="70"/>
      <c r="U70" s="70"/>
      <c r="V70" s="3"/>
      <c r="W70" s="3"/>
      <c r="X70" s="70"/>
      <c r="Y70" s="70"/>
      <c r="Z70" s="70"/>
      <c r="AA70" s="70"/>
      <c r="AB70" s="70"/>
    </row>
    <row r="71" spans="1:29" s="71" customFormat="1" x14ac:dyDescent="0.25">
      <c r="A71" s="4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50"/>
      <c r="N71" s="50"/>
      <c r="O71" s="50"/>
      <c r="P71" s="50"/>
      <c r="Q71" s="50"/>
      <c r="R71" s="50"/>
      <c r="S71" s="70"/>
      <c r="T71" s="70"/>
      <c r="U71" s="70"/>
      <c r="V71" s="3"/>
      <c r="W71" s="3"/>
      <c r="X71" s="70"/>
      <c r="Y71" s="70"/>
      <c r="Z71" s="70"/>
      <c r="AA71" s="70"/>
      <c r="AB71" s="70"/>
    </row>
    <row r="72" spans="1:29" s="71" customFormat="1" x14ac:dyDescent="0.25">
      <c r="A72" s="41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50"/>
      <c r="O72" s="50"/>
      <c r="P72" s="50"/>
      <c r="Q72" s="50"/>
      <c r="R72" s="50"/>
      <c r="S72" s="70"/>
      <c r="T72" s="70"/>
      <c r="U72" s="70"/>
      <c r="V72" s="3"/>
      <c r="W72" s="3"/>
      <c r="X72" s="70"/>
      <c r="Y72" s="70"/>
      <c r="Z72" s="70"/>
      <c r="AA72" s="70"/>
      <c r="AB72" s="70"/>
    </row>
    <row r="73" spans="1:29" s="71" customFormat="1" x14ac:dyDescent="0.25">
      <c r="A73" s="41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50"/>
      <c r="N73" s="50"/>
      <c r="O73" s="50"/>
      <c r="P73" s="50"/>
      <c r="Q73" s="50"/>
      <c r="R73" s="50"/>
      <c r="S73" s="70"/>
      <c r="T73" s="70"/>
      <c r="U73" s="70"/>
      <c r="V73" s="3"/>
      <c r="W73" s="3"/>
      <c r="X73" s="70"/>
      <c r="Y73" s="70"/>
      <c r="Z73" s="70"/>
      <c r="AA73" s="70"/>
      <c r="AB73" s="70"/>
    </row>
    <row r="74" spans="1:29" s="71" customFormat="1" x14ac:dyDescent="0.25">
      <c r="A74" s="41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50"/>
      <c r="N74" s="50"/>
      <c r="O74" s="50"/>
      <c r="P74" s="50"/>
      <c r="Q74" s="50"/>
      <c r="R74" s="50"/>
      <c r="S74" s="70"/>
      <c r="T74" s="70"/>
      <c r="U74" s="70"/>
      <c r="V74" s="3"/>
      <c r="W74" s="3"/>
      <c r="X74" s="70"/>
      <c r="Y74" s="70"/>
      <c r="Z74" s="70"/>
      <c r="AA74" s="70"/>
      <c r="AB74" s="70"/>
    </row>
    <row r="75" spans="1:29" s="71" customFormat="1" x14ac:dyDescent="0.25">
      <c r="A75" s="41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50"/>
      <c r="N75" s="50"/>
      <c r="O75" s="50"/>
      <c r="P75" s="50"/>
      <c r="Q75" s="50"/>
      <c r="R75" s="50"/>
      <c r="S75" s="70"/>
      <c r="T75" s="70"/>
      <c r="U75" s="70"/>
      <c r="V75" s="3"/>
      <c r="W75" s="3"/>
      <c r="X75" s="70"/>
      <c r="Y75" s="70"/>
      <c r="Z75" s="70"/>
      <c r="AA75" s="70"/>
      <c r="AB75" s="70"/>
    </row>
    <row r="76" spans="1:29" s="71" customFormat="1" x14ac:dyDescent="0.25">
      <c r="A76" s="41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50"/>
      <c r="O76" s="50"/>
      <c r="P76" s="50"/>
      <c r="Q76" s="50"/>
      <c r="R76" s="50"/>
      <c r="S76" s="70"/>
      <c r="T76" s="70"/>
      <c r="U76" s="70" t="s">
        <v>19</v>
      </c>
      <c r="V76" s="3"/>
      <c r="W76" s="3"/>
      <c r="X76" s="70"/>
      <c r="Y76" s="70"/>
      <c r="Z76" s="70"/>
      <c r="AA76" s="70"/>
      <c r="AB76" s="70"/>
    </row>
    <row r="77" spans="1:29" s="71" customFormat="1" x14ac:dyDescent="0.25">
      <c r="A77" s="41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50"/>
      <c r="N77" s="50"/>
      <c r="O77" s="50"/>
      <c r="P77" s="50"/>
      <c r="Q77" s="50"/>
      <c r="R77" s="50"/>
      <c r="S77" s="70"/>
      <c r="T77" s="70"/>
      <c r="U77" s="70"/>
      <c r="V77" s="3"/>
      <c r="W77" s="3"/>
      <c r="X77" s="70"/>
      <c r="Y77" s="70"/>
      <c r="Z77" s="70"/>
      <c r="AA77" s="70"/>
      <c r="AB77" s="70"/>
    </row>
    <row r="78" spans="1:29" s="71" customFormat="1" x14ac:dyDescent="0.25">
      <c r="A78" s="41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50"/>
      <c r="N78" s="50"/>
      <c r="O78" s="50"/>
      <c r="P78" s="50"/>
      <c r="Q78" s="50"/>
      <c r="R78" s="50"/>
      <c r="S78" s="70"/>
      <c r="T78" s="70"/>
      <c r="U78" s="70"/>
      <c r="V78" s="3"/>
      <c r="W78" s="3"/>
      <c r="X78" s="70"/>
      <c r="Y78" s="70"/>
      <c r="Z78" s="70"/>
      <c r="AA78" s="70"/>
      <c r="AB78" s="70"/>
    </row>
    <row r="79" spans="1:29" s="71" customFormat="1" x14ac:dyDescent="0.25">
      <c r="A79" s="41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50"/>
      <c r="N79" s="50"/>
      <c r="O79" s="50"/>
      <c r="P79" s="50"/>
      <c r="Q79" s="50"/>
      <c r="R79" s="50"/>
      <c r="S79" s="70"/>
      <c r="T79" s="70"/>
      <c r="U79" s="70"/>
      <c r="V79" s="3"/>
      <c r="W79" s="3"/>
      <c r="X79" s="70"/>
      <c r="Y79" s="70"/>
      <c r="Z79" s="70"/>
      <c r="AA79" s="70"/>
      <c r="AB79" s="70"/>
    </row>
    <row r="80" spans="1:29" s="71" customFormat="1" x14ac:dyDescent="0.25">
      <c r="A80" s="41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50"/>
      <c r="N80" s="50"/>
      <c r="O80" s="50"/>
      <c r="P80" s="50"/>
      <c r="Q80" s="50"/>
      <c r="R80" s="50"/>
      <c r="S80" s="70"/>
      <c r="T80" s="70"/>
      <c r="U80" s="70"/>
      <c r="V80" s="3"/>
      <c r="W80" s="3"/>
      <c r="X80" s="70"/>
      <c r="Y80" s="70"/>
      <c r="Z80" s="70"/>
      <c r="AA80" s="70"/>
      <c r="AB80" s="70"/>
    </row>
    <row r="81" spans="1:28" s="71" customFormat="1" x14ac:dyDescent="0.25">
      <c r="A81" s="41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50"/>
      <c r="N81" s="50"/>
      <c r="O81" s="50"/>
      <c r="P81" s="50"/>
      <c r="Q81" s="50"/>
      <c r="R81" s="50"/>
      <c r="S81" s="70"/>
      <c r="T81" s="70"/>
      <c r="U81" s="70"/>
      <c r="V81" s="3"/>
      <c r="W81" s="3"/>
      <c r="X81" s="70"/>
      <c r="Y81" s="70"/>
      <c r="Z81" s="70"/>
      <c r="AA81" s="70"/>
      <c r="AB81" s="70"/>
    </row>
    <row r="82" spans="1:28" s="71" customFormat="1" x14ac:dyDescent="0.25">
      <c r="A82" s="41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50"/>
      <c r="N82" s="50"/>
      <c r="O82" s="50"/>
      <c r="P82" s="50"/>
      <c r="Q82" s="50"/>
      <c r="R82" s="50"/>
      <c r="S82" s="70"/>
      <c r="T82" s="70"/>
      <c r="U82" s="70"/>
      <c r="V82" s="3"/>
      <c r="W82" s="3"/>
      <c r="X82" s="70"/>
      <c r="Y82" s="70"/>
      <c r="Z82" s="70"/>
      <c r="AA82" s="70"/>
      <c r="AB82" s="70"/>
    </row>
    <row r="83" spans="1:28" s="71" customFormat="1" x14ac:dyDescent="0.25">
      <c r="A83" s="41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  <c r="N83" s="50"/>
      <c r="O83" s="50"/>
      <c r="P83" s="50"/>
      <c r="Q83" s="50"/>
      <c r="R83" s="50"/>
      <c r="S83" s="70"/>
      <c r="T83" s="70"/>
      <c r="U83" s="70"/>
      <c r="V83" s="3"/>
      <c r="W83" s="3"/>
      <c r="X83" s="70"/>
      <c r="Y83" s="70"/>
      <c r="Z83" s="70"/>
      <c r="AA83" s="70"/>
      <c r="AB83" s="70"/>
    </row>
    <row r="84" spans="1:28" s="71" customFormat="1" x14ac:dyDescent="0.25">
      <c r="A84" s="41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50"/>
      <c r="O84" s="50"/>
      <c r="P84" s="50"/>
      <c r="Q84" s="50"/>
      <c r="R84" s="50"/>
      <c r="S84" s="70"/>
      <c r="T84" s="70"/>
      <c r="U84" s="70"/>
      <c r="V84" s="3"/>
      <c r="W84" s="3"/>
      <c r="X84" s="70"/>
      <c r="Y84" s="70"/>
      <c r="Z84" s="70"/>
      <c r="AA84" s="70"/>
      <c r="AB84" s="70"/>
    </row>
    <row r="85" spans="1:28" s="71" customFormat="1" x14ac:dyDescent="0.25">
      <c r="A85" s="41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50"/>
      <c r="N85" s="50"/>
      <c r="O85" s="50"/>
      <c r="P85" s="50"/>
      <c r="Q85" s="50"/>
      <c r="R85" s="50"/>
      <c r="S85" s="70"/>
      <c r="T85" s="70"/>
      <c r="U85" s="70"/>
      <c r="V85" s="3"/>
      <c r="W85" s="3"/>
      <c r="X85" s="70"/>
      <c r="Y85" s="70"/>
      <c r="Z85" s="70"/>
      <c r="AA85" s="70"/>
      <c r="AB85" s="70"/>
    </row>
    <row r="86" spans="1:28" s="71" customFormat="1" x14ac:dyDescent="0.25">
      <c r="A86" s="41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50"/>
      <c r="O86" s="50"/>
      <c r="P86" s="50"/>
      <c r="Q86" s="50"/>
      <c r="R86" s="50"/>
      <c r="S86" s="70"/>
      <c r="T86" s="70"/>
      <c r="U86" s="70"/>
      <c r="V86" s="3"/>
      <c r="W86" s="3"/>
      <c r="X86" s="70"/>
      <c r="Y86" s="70"/>
      <c r="Z86" s="70"/>
      <c r="AA86" s="70"/>
      <c r="AB86" s="70"/>
    </row>
    <row r="87" spans="1:28" s="71" customFormat="1" x14ac:dyDescent="0.25">
      <c r="A87" s="41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0"/>
      <c r="N87" s="50"/>
      <c r="O87" s="50"/>
      <c r="P87" s="50"/>
      <c r="Q87" s="50"/>
      <c r="R87" s="50"/>
      <c r="S87" s="70"/>
      <c r="T87" s="70"/>
      <c r="U87" s="70"/>
      <c r="V87" s="3"/>
      <c r="W87" s="3"/>
      <c r="X87" s="70"/>
      <c r="Y87" s="70"/>
      <c r="Z87" s="70"/>
      <c r="AA87" s="70"/>
      <c r="AB87" s="70"/>
    </row>
    <row r="88" spans="1:28" s="71" customFormat="1" x14ac:dyDescent="0.25">
      <c r="A88" s="41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  <c r="N88" s="50"/>
      <c r="O88" s="50"/>
      <c r="P88" s="50"/>
      <c r="Q88" s="50"/>
      <c r="R88" s="50"/>
      <c r="S88" s="70"/>
      <c r="T88" s="70"/>
      <c r="U88" s="70"/>
      <c r="V88" s="3"/>
      <c r="W88" s="3"/>
      <c r="X88" s="70"/>
      <c r="Y88" s="70"/>
      <c r="Z88" s="70"/>
      <c r="AA88" s="70"/>
      <c r="AB88" s="70"/>
    </row>
    <row r="89" spans="1:28" s="71" customFormat="1" x14ac:dyDescent="0.25">
      <c r="A89" s="41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50"/>
      <c r="O89" s="50"/>
      <c r="P89" s="50"/>
      <c r="Q89" s="50"/>
      <c r="R89" s="50"/>
      <c r="S89" s="70"/>
      <c r="T89" s="70"/>
      <c r="U89" s="70"/>
      <c r="V89" s="3"/>
      <c r="W89" s="3"/>
      <c r="X89" s="70"/>
      <c r="Y89" s="70"/>
      <c r="Z89" s="70"/>
      <c r="AA89" s="70"/>
      <c r="AB89" s="70"/>
    </row>
    <row r="90" spans="1:28" s="71" customFormat="1" x14ac:dyDescent="0.25">
      <c r="A90" s="4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50"/>
      <c r="N90" s="50"/>
      <c r="O90" s="50"/>
      <c r="P90" s="50"/>
      <c r="Q90" s="50"/>
      <c r="R90" s="50"/>
      <c r="S90" s="70"/>
      <c r="T90" s="70"/>
      <c r="U90" s="70"/>
      <c r="V90" s="3"/>
      <c r="W90" s="3"/>
      <c r="X90" s="70"/>
      <c r="Y90" s="70"/>
      <c r="Z90" s="70"/>
      <c r="AA90" s="70"/>
      <c r="AB90" s="70"/>
    </row>
    <row r="91" spans="1:28" s="71" customFormat="1" x14ac:dyDescent="0.25">
      <c r="A91" s="4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50"/>
      <c r="N91" s="50"/>
      <c r="O91" s="50"/>
      <c r="P91" s="50"/>
      <c r="Q91" s="50"/>
      <c r="R91" s="50"/>
      <c r="S91" s="70"/>
      <c r="T91" s="70"/>
      <c r="U91" s="70"/>
      <c r="V91" s="3"/>
      <c r="W91" s="3"/>
      <c r="X91" s="70"/>
      <c r="Y91" s="70"/>
      <c r="Z91" s="70"/>
      <c r="AA91" s="70"/>
      <c r="AB91" s="70"/>
    </row>
    <row r="92" spans="1:28" s="71" customFormat="1" x14ac:dyDescent="0.25">
      <c r="A92" s="4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0"/>
      <c r="N92" s="50"/>
      <c r="O92" s="50"/>
      <c r="P92" s="50"/>
      <c r="Q92" s="50"/>
      <c r="R92" s="50"/>
      <c r="S92" s="70"/>
      <c r="T92" s="70"/>
      <c r="U92" s="70"/>
      <c r="V92" s="3"/>
      <c r="W92" s="3"/>
      <c r="X92" s="70"/>
      <c r="Y92" s="70"/>
      <c r="Z92" s="70"/>
      <c r="AA92" s="70"/>
      <c r="AB92" s="70"/>
    </row>
    <row r="93" spans="1:28" s="71" customFormat="1" x14ac:dyDescent="0.25">
      <c r="A93" s="4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50"/>
      <c r="N93" s="50"/>
      <c r="O93" s="50"/>
      <c r="P93" s="50"/>
      <c r="Q93" s="50"/>
      <c r="R93" s="50"/>
      <c r="S93" s="70"/>
      <c r="T93" s="70"/>
      <c r="U93" s="70"/>
      <c r="V93" s="3"/>
      <c r="W93" s="3"/>
      <c r="X93" s="70"/>
      <c r="Y93" s="70"/>
      <c r="Z93" s="70"/>
      <c r="AA93" s="70"/>
      <c r="AB93" s="70"/>
    </row>
    <row r="94" spans="1:28" s="71" customFormat="1" x14ac:dyDescent="0.25">
      <c r="A94" s="4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0"/>
      <c r="N94" s="50"/>
      <c r="O94" s="50"/>
      <c r="P94" s="50"/>
      <c r="Q94" s="50"/>
      <c r="R94" s="50"/>
      <c r="S94" s="70"/>
      <c r="T94" s="70"/>
      <c r="U94" s="70"/>
      <c r="V94" s="3"/>
      <c r="W94" s="3"/>
      <c r="X94" s="70"/>
      <c r="Y94" s="70"/>
      <c r="Z94" s="70"/>
      <c r="AA94" s="70"/>
      <c r="AB94" s="70"/>
    </row>
    <row r="95" spans="1:28" s="71" customFormat="1" x14ac:dyDescent="0.25">
      <c r="A95" s="4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0"/>
      <c r="N95" s="50"/>
      <c r="O95" s="50"/>
      <c r="P95" s="50"/>
      <c r="Q95" s="50"/>
      <c r="R95" s="50"/>
      <c r="S95" s="70"/>
      <c r="T95" s="70"/>
      <c r="U95" s="70"/>
      <c r="V95" s="3"/>
      <c r="W95" s="3"/>
      <c r="X95" s="70"/>
      <c r="Y95" s="70"/>
      <c r="Z95" s="70"/>
      <c r="AA95" s="70"/>
      <c r="AB95" s="70"/>
    </row>
    <row r="96" spans="1:28" s="71" customFormat="1" x14ac:dyDescent="0.25">
      <c r="A96" s="4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50"/>
      <c r="N96" s="50"/>
      <c r="O96" s="50"/>
      <c r="P96" s="50"/>
      <c r="Q96" s="50"/>
      <c r="R96" s="50"/>
      <c r="S96" s="70"/>
      <c r="T96" s="70"/>
      <c r="U96" s="70"/>
      <c r="V96" s="3"/>
      <c r="W96" s="3"/>
      <c r="X96" s="70"/>
      <c r="Y96" s="70"/>
      <c r="Z96" s="70"/>
      <c r="AA96" s="70"/>
      <c r="AB96" s="70"/>
    </row>
    <row r="97" spans="1:28" s="71" customFormat="1" x14ac:dyDescent="0.25">
      <c r="A97" s="4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50"/>
      <c r="N97" s="50"/>
      <c r="O97" s="50"/>
      <c r="P97" s="50"/>
      <c r="Q97" s="50"/>
      <c r="R97" s="50"/>
      <c r="S97" s="70"/>
      <c r="T97" s="70"/>
      <c r="U97" s="70"/>
      <c r="V97" s="3"/>
      <c r="W97" s="3"/>
      <c r="X97" s="70"/>
      <c r="Y97" s="70"/>
      <c r="Z97" s="70"/>
      <c r="AA97" s="70"/>
      <c r="AB97" s="70"/>
    </row>
    <row r="98" spans="1:28" s="71" customFormat="1" x14ac:dyDescent="0.25">
      <c r="A98" s="4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0"/>
      <c r="N98" s="50"/>
      <c r="O98" s="50"/>
      <c r="P98" s="50"/>
      <c r="Q98" s="50"/>
      <c r="R98" s="50"/>
      <c r="S98" s="70"/>
      <c r="T98" s="70"/>
      <c r="U98" s="70"/>
      <c r="V98" s="3"/>
      <c r="W98" s="3"/>
      <c r="X98" s="70"/>
      <c r="Y98" s="70"/>
      <c r="Z98" s="70"/>
      <c r="AA98" s="70"/>
      <c r="AB98" s="70"/>
    </row>
    <row r="99" spans="1:28" s="71" customFormat="1" x14ac:dyDescent="0.25">
      <c r="A99" s="4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50"/>
      <c r="O99" s="50"/>
      <c r="P99" s="50"/>
      <c r="Q99" s="50"/>
      <c r="R99" s="50"/>
      <c r="S99" s="70"/>
      <c r="T99" s="70"/>
      <c r="U99" s="70"/>
      <c r="V99" s="3"/>
      <c r="W99" s="3"/>
      <c r="X99" s="70"/>
      <c r="Y99" s="70"/>
      <c r="Z99" s="70"/>
      <c r="AA99" s="70"/>
      <c r="AB99" s="70"/>
    </row>
    <row r="100" spans="1:28" s="71" customFormat="1" x14ac:dyDescent="0.25">
      <c r="A100" s="4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50"/>
      <c r="O100" s="50"/>
      <c r="P100" s="50"/>
      <c r="Q100" s="50"/>
      <c r="R100" s="50"/>
      <c r="S100" s="70"/>
      <c r="T100" s="70"/>
      <c r="U100" s="70"/>
      <c r="V100" s="3"/>
      <c r="W100" s="3"/>
      <c r="X100" s="70"/>
      <c r="Y100" s="70"/>
      <c r="Z100" s="70"/>
      <c r="AA100" s="70"/>
      <c r="AB100" s="70"/>
    </row>
    <row r="101" spans="1:28" s="71" customFormat="1" x14ac:dyDescent="0.25">
      <c r="A101" s="4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50"/>
      <c r="N101" s="50"/>
      <c r="O101" s="50"/>
      <c r="P101" s="50"/>
      <c r="Q101" s="50"/>
      <c r="R101" s="50"/>
      <c r="S101" s="70"/>
      <c r="T101" s="70"/>
      <c r="U101" s="70"/>
      <c r="V101" s="3"/>
      <c r="W101" s="3"/>
      <c r="X101" s="70"/>
      <c r="Y101" s="70"/>
      <c r="Z101" s="70"/>
      <c r="AA101" s="70"/>
      <c r="AB101" s="70"/>
    </row>
    <row r="102" spans="1:28" s="71" customFormat="1" x14ac:dyDescent="0.25">
      <c r="A102" s="4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50"/>
      <c r="N102" s="50"/>
      <c r="O102" s="50"/>
      <c r="P102" s="50"/>
      <c r="Q102" s="50"/>
      <c r="R102" s="50"/>
      <c r="S102" s="70"/>
      <c r="T102" s="70"/>
      <c r="U102" s="70"/>
      <c r="V102" s="3"/>
      <c r="W102" s="3"/>
      <c r="X102" s="70"/>
      <c r="Y102" s="70"/>
      <c r="Z102" s="70"/>
      <c r="AA102" s="70"/>
      <c r="AB102" s="70"/>
    </row>
    <row r="103" spans="1:28" s="71" customFormat="1" x14ac:dyDescent="0.25">
      <c r="A103" s="4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50"/>
      <c r="N103" s="50"/>
      <c r="O103" s="50"/>
      <c r="P103" s="50"/>
      <c r="Q103" s="50"/>
      <c r="R103" s="50"/>
      <c r="S103" s="70"/>
      <c r="T103" s="70"/>
      <c r="U103" s="70"/>
      <c r="V103" s="3"/>
      <c r="W103" s="3"/>
      <c r="X103" s="70"/>
      <c r="Y103" s="70"/>
      <c r="Z103" s="70"/>
      <c r="AA103" s="70"/>
      <c r="AB103" s="70"/>
    </row>
    <row r="104" spans="1:28" s="71" customFormat="1" x14ac:dyDescent="0.25">
      <c r="A104" s="4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50"/>
      <c r="N104" s="50"/>
      <c r="O104" s="50"/>
      <c r="P104" s="50"/>
      <c r="Q104" s="50"/>
      <c r="R104" s="50"/>
      <c r="S104" s="70"/>
      <c r="T104" s="70"/>
      <c r="U104" s="70"/>
      <c r="V104" s="3"/>
      <c r="W104" s="3"/>
      <c r="X104" s="70"/>
      <c r="Y104" s="70"/>
      <c r="Z104" s="70"/>
      <c r="AA104" s="70"/>
      <c r="AB104" s="70"/>
    </row>
    <row r="105" spans="1:28" s="71" customFormat="1" x14ac:dyDescent="0.25">
      <c r="A105" s="41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50"/>
      <c r="N105" s="50"/>
      <c r="O105" s="50"/>
      <c r="P105" s="50"/>
      <c r="Q105" s="50"/>
      <c r="R105" s="50"/>
      <c r="S105" s="70"/>
      <c r="T105" s="70"/>
      <c r="U105" s="70"/>
      <c r="V105" s="3"/>
      <c r="W105" s="3"/>
      <c r="X105" s="70"/>
      <c r="Y105" s="70"/>
      <c r="Z105" s="70"/>
      <c r="AA105" s="70"/>
      <c r="AB105" s="70"/>
    </row>
    <row r="106" spans="1:28" s="71" customFormat="1" x14ac:dyDescent="0.25">
      <c r="A106" s="41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50"/>
      <c r="N106" s="50"/>
      <c r="O106" s="50"/>
      <c r="P106" s="50"/>
      <c r="Q106" s="50"/>
      <c r="R106" s="50"/>
      <c r="S106" s="70"/>
      <c r="T106" s="70"/>
      <c r="U106" s="70"/>
      <c r="V106" s="3"/>
      <c r="W106" s="3"/>
      <c r="X106" s="70"/>
      <c r="Y106" s="70"/>
      <c r="Z106" s="70"/>
      <c r="AA106" s="70"/>
      <c r="AB106" s="70"/>
    </row>
    <row r="107" spans="1:28" s="71" customFormat="1" x14ac:dyDescent="0.25">
      <c r="A107" s="41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0"/>
      <c r="N107" s="50"/>
      <c r="O107" s="50"/>
      <c r="P107" s="50"/>
      <c r="Q107" s="50"/>
      <c r="R107" s="50"/>
      <c r="S107" s="70"/>
      <c r="T107" s="70"/>
      <c r="U107" s="70"/>
      <c r="V107" s="3"/>
      <c r="W107" s="3"/>
      <c r="X107" s="70"/>
      <c r="Y107" s="70"/>
      <c r="Z107" s="70"/>
      <c r="AA107" s="70"/>
      <c r="AB107" s="70"/>
    </row>
    <row r="108" spans="1:28" s="71" customFormat="1" x14ac:dyDescent="0.25">
      <c r="A108" s="41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50"/>
      <c r="N108" s="50"/>
      <c r="O108" s="50"/>
      <c r="P108" s="50"/>
      <c r="Q108" s="50"/>
      <c r="R108" s="50"/>
      <c r="S108" s="70"/>
      <c r="T108" s="70"/>
      <c r="U108" s="70"/>
      <c r="V108" s="3"/>
      <c r="W108" s="3"/>
      <c r="X108" s="70"/>
      <c r="Y108" s="70"/>
      <c r="Z108" s="70"/>
      <c r="AA108" s="70"/>
      <c r="AB108" s="70"/>
    </row>
    <row r="109" spans="1:28" s="71" customFormat="1" x14ac:dyDescent="0.25">
      <c r="A109" s="41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0"/>
      <c r="O109" s="50"/>
      <c r="P109" s="50"/>
      <c r="Q109" s="50"/>
      <c r="R109" s="50"/>
      <c r="S109" s="70"/>
      <c r="T109" s="70"/>
      <c r="U109" s="70"/>
      <c r="V109" s="3"/>
      <c r="W109" s="3"/>
      <c r="X109" s="70"/>
      <c r="Y109" s="70"/>
      <c r="Z109" s="70"/>
      <c r="AA109" s="70"/>
      <c r="AB109" s="70"/>
    </row>
    <row r="110" spans="1:28" s="71" customFormat="1" x14ac:dyDescent="0.25">
      <c r="A110" s="41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50"/>
      <c r="N110" s="50"/>
      <c r="O110" s="50"/>
      <c r="P110" s="50"/>
      <c r="Q110" s="50"/>
      <c r="R110" s="50"/>
      <c r="S110" s="70"/>
      <c r="T110" s="70"/>
      <c r="U110" s="70"/>
      <c r="V110" s="3"/>
      <c r="W110" s="3"/>
      <c r="X110" s="70"/>
      <c r="Y110" s="70"/>
      <c r="Z110" s="70"/>
      <c r="AA110" s="70"/>
      <c r="AB110" s="70"/>
    </row>
    <row r="111" spans="1:28" s="71" customFormat="1" x14ac:dyDescent="0.25">
      <c r="A111" s="4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0"/>
      <c r="N111" s="50"/>
      <c r="O111" s="50"/>
      <c r="P111" s="50"/>
      <c r="Q111" s="50"/>
      <c r="R111" s="50"/>
      <c r="S111" s="70"/>
      <c r="T111" s="70"/>
      <c r="U111" s="70"/>
      <c r="V111" s="3"/>
      <c r="W111" s="3"/>
      <c r="X111" s="70"/>
      <c r="Y111" s="70"/>
      <c r="Z111" s="70"/>
      <c r="AA111" s="70"/>
      <c r="AB111" s="70"/>
    </row>
    <row r="112" spans="1:28" s="71" customFormat="1" x14ac:dyDescent="0.25">
      <c r="A112" s="41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0"/>
      <c r="N112" s="50"/>
      <c r="O112" s="50"/>
      <c r="P112" s="50"/>
      <c r="Q112" s="50"/>
      <c r="R112" s="50"/>
      <c r="S112" s="70"/>
      <c r="T112" s="70"/>
      <c r="U112" s="70"/>
      <c r="V112" s="3"/>
      <c r="W112" s="3"/>
      <c r="X112" s="70"/>
      <c r="Y112" s="70"/>
      <c r="Z112" s="70"/>
      <c r="AA112" s="70"/>
      <c r="AB112" s="70"/>
    </row>
    <row r="113" spans="1:28" s="71" customFormat="1" x14ac:dyDescent="0.25">
      <c r="A113" s="4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50"/>
      <c r="N113" s="50"/>
      <c r="O113" s="50"/>
      <c r="P113" s="50"/>
      <c r="Q113" s="50"/>
      <c r="R113" s="50"/>
      <c r="S113" s="70"/>
      <c r="T113" s="70"/>
      <c r="U113" s="70"/>
      <c r="V113" s="3"/>
      <c r="W113" s="3"/>
      <c r="X113" s="70"/>
      <c r="Y113" s="70"/>
      <c r="Z113" s="70"/>
      <c r="AA113" s="70"/>
      <c r="AB113" s="70"/>
    </row>
    <row r="114" spans="1:28" s="71" customFormat="1" x14ac:dyDescent="0.25">
      <c r="A114" s="4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50"/>
      <c r="N114" s="50"/>
      <c r="O114" s="50"/>
      <c r="P114" s="50"/>
      <c r="Q114" s="50"/>
      <c r="R114" s="50"/>
      <c r="S114" s="70"/>
      <c r="T114" s="70"/>
      <c r="U114" s="70"/>
      <c r="V114" s="3"/>
      <c r="W114" s="3"/>
      <c r="X114" s="70"/>
      <c r="Y114" s="70"/>
      <c r="Z114" s="70"/>
      <c r="AA114" s="70"/>
      <c r="AB114" s="70"/>
    </row>
    <row r="115" spans="1:28" s="71" customFormat="1" x14ac:dyDescent="0.25">
      <c r="A115" s="41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50"/>
      <c r="N115" s="50"/>
      <c r="O115" s="50"/>
      <c r="P115" s="50"/>
      <c r="Q115" s="50"/>
      <c r="R115" s="50"/>
      <c r="S115" s="70"/>
      <c r="T115" s="70"/>
      <c r="U115" s="70"/>
      <c r="V115" s="3"/>
      <c r="W115" s="3"/>
      <c r="X115" s="70"/>
      <c r="Y115" s="70"/>
      <c r="Z115" s="70"/>
      <c r="AA115" s="70"/>
      <c r="AB115" s="70"/>
    </row>
    <row r="116" spans="1:28" s="71" customFormat="1" x14ac:dyDescent="0.25">
      <c r="A116" s="41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50"/>
      <c r="N116" s="50"/>
      <c r="O116" s="50"/>
      <c r="P116" s="50"/>
      <c r="Q116" s="50"/>
      <c r="R116" s="50"/>
      <c r="S116" s="70"/>
      <c r="T116" s="70"/>
      <c r="U116" s="70"/>
      <c r="V116" s="3"/>
      <c r="W116" s="3"/>
      <c r="X116" s="70"/>
      <c r="Y116" s="70"/>
      <c r="Z116" s="70"/>
      <c r="AA116" s="70"/>
      <c r="AB116" s="70"/>
    </row>
    <row r="117" spans="1:28" s="71" customFormat="1" x14ac:dyDescent="0.25">
      <c r="A117" s="41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50"/>
      <c r="N117" s="50"/>
      <c r="O117" s="50"/>
      <c r="P117" s="50"/>
      <c r="Q117" s="50"/>
      <c r="R117" s="50"/>
      <c r="S117" s="70"/>
      <c r="T117" s="70"/>
      <c r="U117" s="70"/>
      <c r="V117" s="3"/>
      <c r="W117" s="3"/>
      <c r="X117" s="70"/>
      <c r="Y117" s="70"/>
      <c r="Z117" s="70"/>
      <c r="AA117" s="70"/>
      <c r="AB117" s="70"/>
    </row>
    <row r="118" spans="1:28" s="71" customFormat="1" x14ac:dyDescent="0.25">
      <c r="A118" s="41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50"/>
      <c r="N118" s="50"/>
      <c r="O118" s="50"/>
      <c r="P118" s="50"/>
      <c r="Q118" s="50"/>
      <c r="R118" s="50"/>
      <c r="S118" s="70"/>
      <c r="T118" s="70"/>
      <c r="U118" s="70"/>
      <c r="V118" s="3"/>
      <c r="W118" s="3"/>
      <c r="X118" s="70"/>
      <c r="Y118" s="70"/>
      <c r="Z118" s="70"/>
      <c r="AA118" s="70"/>
      <c r="AB118" s="70"/>
    </row>
    <row r="119" spans="1:28" s="71" customFormat="1" x14ac:dyDescent="0.25">
      <c r="A119" s="41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50"/>
      <c r="N119" s="50"/>
      <c r="O119" s="50"/>
      <c r="P119" s="50"/>
      <c r="Q119" s="50"/>
      <c r="R119" s="50"/>
      <c r="S119" s="70"/>
      <c r="T119" s="70"/>
      <c r="U119" s="70"/>
      <c r="V119" s="3"/>
      <c r="W119" s="3"/>
      <c r="X119" s="70"/>
      <c r="Y119" s="70"/>
      <c r="Z119" s="70"/>
      <c r="AA119" s="70"/>
      <c r="AB119" s="70"/>
    </row>
    <row r="120" spans="1:28" s="71" customFormat="1" x14ac:dyDescent="0.25">
      <c r="A120" s="41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50"/>
      <c r="N120" s="50"/>
      <c r="O120" s="50"/>
      <c r="P120" s="50"/>
      <c r="Q120" s="50"/>
      <c r="R120" s="50"/>
      <c r="S120" s="70"/>
      <c r="T120" s="70"/>
      <c r="U120" s="70"/>
      <c r="V120" s="3"/>
      <c r="W120" s="3"/>
      <c r="X120" s="70"/>
      <c r="Y120" s="70"/>
      <c r="Z120" s="70"/>
      <c r="AA120" s="70"/>
      <c r="AB120" s="70"/>
    </row>
    <row r="121" spans="1:28" s="71" customFormat="1" x14ac:dyDescent="0.25">
      <c r="A121" s="41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50"/>
      <c r="N121" s="50"/>
      <c r="O121" s="50"/>
      <c r="P121" s="50"/>
      <c r="Q121" s="50"/>
      <c r="R121" s="50"/>
      <c r="S121" s="70"/>
      <c r="T121" s="70"/>
      <c r="U121" s="70"/>
      <c r="V121" s="3"/>
      <c r="W121" s="3"/>
      <c r="X121" s="70"/>
      <c r="Y121" s="70"/>
      <c r="Z121" s="70"/>
      <c r="AA121" s="70"/>
      <c r="AB121" s="70"/>
    </row>
    <row r="122" spans="1:28" s="71" customFormat="1" x14ac:dyDescent="0.25">
      <c r="A122" s="41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50"/>
      <c r="N122" s="50"/>
      <c r="O122" s="50"/>
      <c r="P122" s="50"/>
      <c r="Q122" s="50"/>
      <c r="R122" s="50"/>
      <c r="S122" s="70"/>
      <c r="T122" s="70"/>
      <c r="U122" s="70"/>
      <c r="V122" s="3"/>
      <c r="W122" s="3"/>
      <c r="X122" s="70"/>
      <c r="Y122" s="70"/>
      <c r="Z122" s="70"/>
      <c r="AA122" s="70"/>
      <c r="AB122" s="70"/>
    </row>
    <row r="123" spans="1:28" s="71" customFormat="1" x14ac:dyDescent="0.25">
      <c r="A123" s="41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50"/>
      <c r="N123" s="50"/>
      <c r="O123" s="50"/>
      <c r="P123" s="50"/>
      <c r="Q123" s="50"/>
      <c r="R123" s="50"/>
      <c r="S123" s="70"/>
      <c r="T123" s="70"/>
      <c r="U123" s="70"/>
      <c r="V123" s="3"/>
      <c r="W123" s="3"/>
      <c r="X123" s="70"/>
      <c r="Y123" s="70"/>
      <c r="Z123" s="70"/>
      <c r="AA123" s="70"/>
      <c r="AB123" s="70"/>
    </row>
    <row r="124" spans="1:28" s="71" customFormat="1" x14ac:dyDescent="0.25">
      <c r="A124" s="4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50"/>
      <c r="N124" s="50"/>
      <c r="O124" s="50"/>
      <c r="P124" s="50"/>
      <c r="Q124" s="50"/>
      <c r="R124" s="50"/>
      <c r="S124" s="70"/>
      <c r="T124" s="70"/>
      <c r="U124" s="70"/>
      <c r="V124" s="3"/>
      <c r="W124" s="3"/>
      <c r="X124" s="70"/>
      <c r="Y124" s="70"/>
      <c r="Z124" s="70"/>
      <c r="AA124" s="70"/>
      <c r="AB124" s="70"/>
    </row>
    <row r="125" spans="1:28" s="71" customFormat="1" x14ac:dyDescent="0.25">
      <c r="A125" s="41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50"/>
      <c r="N125" s="50"/>
      <c r="O125" s="50"/>
      <c r="P125" s="50"/>
      <c r="Q125" s="50"/>
      <c r="R125" s="50"/>
      <c r="S125" s="70"/>
      <c r="T125" s="70"/>
      <c r="U125" s="70"/>
      <c r="V125" s="3"/>
      <c r="W125" s="3"/>
      <c r="X125" s="70"/>
      <c r="Y125" s="70"/>
      <c r="Z125" s="70"/>
      <c r="AA125" s="70"/>
      <c r="AB125" s="70"/>
    </row>
    <row r="126" spans="1:28" s="71" customFormat="1" x14ac:dyDescent="0.25">
      <c r="A126" s="4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50"/>
      <c r="N126" s="50"/>
      <c r="O126" s="50"/>
      <c r="P126" s="50"/>
      <c r="Q126" s="50"/>
      <c r="R126" s="50"/>
      <c r="S126" s="70"/>
      <c r="T126" s="70"/>
      <c r="U126" s="70"/>
      <c r="V126" s="3"/>
      <c r="W126" s="3"/>
      <c r="X126" s="70"/>
      <c r="Y126" s="70"/>
      <c r="Z126" s="70"/>
      <c r="AA126" s="70"/>
      <c r="AB126" s="70"/>
    </row>
    <row r="127" spans="1:28" s="71" customFormat="1" x14ac:dyDescent="0.25">
      <c r="A127" s="4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50"/>
      <c r="N127" s="50"/>
      <c r="O127" s="50"/>
      <c r="P127" s="50"/>
      <c r="Q127" s="50"/>
      <c r="R127" s="50"/>
      <c r="S127" s="70"/>
      <c r="T127" s="70"/>
      <c r="U127" s="70"/>
      <c r="V127" s="3"/>
      <c r="W127" s="3"/>
      <c r="X127" s="70"/>
      <c r="Y127" s="70"/>
      <c r="Z127" s="70"/>
      <c r="AA127" s="70"/>
      <c r="AB127" s="70"/>
    </row>
    <row r="128" spans="1:28" s="71" customFormat="1" x14ac:dyDescent="0.25">
      <c r="A128" s="41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50"/>
      <c r="N128" s="50"/>
      <c r="O128" s="50"/>
      <c r="P128" s="50"/>
      <c r="Q128" s="50"/>
      <c r="R128" s="50"/>
      <c r="S128" s="70"/>
      <c r="T128" s="70"/>
      <c r="U128" s="70"/>
      <c r="V128" s="3"/>
      <c r="W128" s="3"/>
      <c r="X128" s="70"/>
      <c r="Y128" s="70"/>
      <c r="Z128" s="70"/>
      <c r="AA128" s="70"/>
      <c r="AB128" s="70"/>
    </row>
    <row r="129" spans="1:28" s="71" customFormat="1" x14ac:dyDescent="0.25">
      <c r="A129" s="41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50"/>
      <c r="N129" s="50"/>
      <c r="O129" s="50"/>
      <c r="P129" s="50"/>
      <c r="Q129" s="50"/>
      <c r="R129" s="50"/>
      <c r="S129" s="70"/>
      <c r="T129" s="70"/>
      <c r="U129" s="70"/>
      <c r="V129" s="3"/>
      <c r="W129" s="3"/>
      <c r="X129" s="70"/>
      <c r="Y129" s="70"/>
      <c r="Z129" s="70"/>
      <c r="AA129" s="70"/>
      <c r="AB129" s="70"/>
    </row>
    <row r="130" spans="1:28" s="71" customFormat="1" x14ac:dyDescent="0.25">
      <c r="A130" s="41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50"/>
      <c r="N130" s="50"/>
      <c r="O130" s="50"/>
      <c r="P130" s="50"/>
      <c r="Q130" s="50"/>
      <c r="R130" s="50"/>
      <c r="S130" s="70"/>
      <c r="T130" s="70"/>
      <c r="U130" s="70"/>
      <c r="V130" s="3"/>
      <c r="W130" s="3"/>
      <c r="X130" s="70"/>
      <c r="Y130" s="70"/>
      <c r="Z130" s="70"/>
      <c r="AA130" s="70"/>
      <c r="AB130" s="70"/>
    </row>
    <row r="131" spans="1:28" s="71" customFormat="1" x14ac:dyDescent="0.25">
      <c r="A131" s="4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50"/>
      <c r="N131" s="50"/>
      <c r="O131" s="50"/>
      <c r="P131" s="50"/>
      <c r="Q131" s="50"/>
      <c r="R131" s="50"/>
      <c r="S131" s="70"/>
      <c r="T131" s="70"/>
      <c r="U131" s="70"/>
      <c r="V131" s="3"/>
      <c r="W131" s="3"/>
      <c r="X131" s="70"/>
      <c r="Y131" s="70"/>
      <c r="Z131" s="70"/>
      <c r="AA131" s="70"/>
      <c r="AB131" s="70"/>
    </row>
    <row r="132" spans="1:28" s="71" customFormat="1" x14ac:dyDescent="0.25">
      <c r="A132" s="41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50"/>
      <c r="N132" s="50"/>
      <c r="O132" s="50"/>
      <c r="P132" s="50"/>
      <c r="Q132" s="50"/>
      <c r="R132" s="50"/>
      <c r="S132" s="70"/>
      <c r="T132" s="70"/>
      <c r="U132" s="70"/>
      <c r="V132" s="3"/>
      <c r="W132" s="3"/>
      <c r="X132" s="70"/>
      <c r="Y132" s="70"/>
      <c r="Z132" s="70"/>
      <c r="AA132" s="70"/>
      <c r="AB132" s="70"/>
    </row>
    <row r="133" spans="1:28" s="71" customFormat="1" x14ac:dyDescent="0.25">
      <c r="A133" s="41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50"/>
      <c r="N133" s="50"/>
      <c r="O133" s="50"/>
      <c r="P133" s="50"/>
      <c r="Q133" s="50"/>
      <c r="R133" s="50"/>
      <c r="S133" s="70"/>
      <c r="T133" s="70"/>
      <c r="U133" s="70"/>
      <c r="V133" s="3"/>
      <c r="W133" s="3"/>
      <c r="X133" s="70"/>
      <c r="Y133" s="70"/>
      <c r="Z133" s="70"/>
      <c r="AA133" s="70"/>
      <c r="AB133" s="70"/>
    </row>
    <row r="134" spans="1:28" s="71" customFormat="1" x14ac:dyDescent="0.25">
      <c r="A134" s="41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50"/>
      <c r="N134" s="50"/>
      <c r="O134" s="50"/>
      <c r="P134" s="50"/>
      <c r="Q134" s="50"/>
      <c r="R134" s="50"/>
      <c r="S134" s="70"/>
      <c r="T134" s="70"/>
      <c r="U134" s="70"/>
      <c r="V134" s="3"/>
      <c r="W134" s="3"/>
      <c r="X134" s="70"/>
      <c r="Y134" s="70"/>
      <c r="Z134" s="70"/>
      <c r="AA134" s="70"/>
      <c r="AB134" s="70"/>
    </row>
    <row r="135" spans="1:28" s="71" customFormat="1" x14ac:dyDescent="0.25">
      <c r="A135" s="4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50"/>
      <c r="N135" s="50"/>
      <c r="O135" s="50"/>
      <c r="P135" s="50"/>
      <c r="Q135" s="50"/>
      <c r="R135" s="50"/>
      <c r="S135" s="70"/>
      <c r="T135" s="70"/>
      <c r="U135" s="70"/>
      <c r="V135" s="3"/>
      <c r="W135" s="3"/>
      <c r="X135" s="70"/>
      <c r="Y135" s="70"/>
      <c r="Z135" s="70"/>
      <c r="AA135" s="70"/>
      <c r="AB135" s="70"/>
    </row>
    <row r="136" spans="1:28" s="71" customFormat="1" x14ac:dyDescent="0.25">
      <c r="A136" s="41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50"/>
      <c r="N136" s="50"/>
      <c r="O136" s="50"/>
      <c r="P136" s="50"/>
      <c r="Q136" s="50"/>
      <c r="R136" s="50"/>
      <c r="S136" s="70"/>
      <c r="T136" s="70"/>
      <c r="U136" s="70"/>
      <c r="V136" s="3"/>
      <c r="W136" s="3"/>
      <c r="X136" s="70"/>
      <c r="Y136" s="70"/>
      <c r="Z136" s="70"/>
      <c r="AA136" s="70"/>
      <c r="AB136" s="70"/>
    </row>
    <row r="137" spans="1:28" s="71" customFormat="1" x14ac:dyDescent="0.25">
      <c r="A137" s="41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0"/>
      <c r="N137" s="50"/>
      <c r="O137" s="50"/>
      <c r="P137" s="50"/>
      <c r="Q137" s="50"/>
      <c r="R137" s="50"/>
      <c r="S137" s="70"/>
      <c r="T137" s="70"/>
      <c r="U137" s="70"/>
      <c r="V137" s="3"/>
      <c r="W137" s="3"/>
      <c r="X137" s="70"/>
      <c r="Y137" s="70"/>
      <c r="Z137" s="70"/>
      <c r="AA137" s="70"/>
      <c r="AB137" s="70"/>
    </row>
    <row r="138" spans="1:28" s="71" customFormat="1" x14ac:dyDescent="0.25">
      <c r="A138" s="41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50"/>
      <c r="N138" s="50"/>
      <c r="O138" s="50"/>
      <c r="P138" s="50"/>
      <c r="Q138" s="50"/>
      <c r="R138" s="50"/>
      <c r="S138" s="70"/>
      <c r="T138" s="70"/>
      <c r="U138" s="70"/>
      <c r="V138" s="3"/>
      <c r="W138" s="3"/>
      <c r="X138" s="70"/>
      <c r="Y138" s="70"/>
      <c r="Z138" s="70"/>
      <c r="AA138" s="70"/>
      <c r="AB138" s="70"/>
    </row>
    <row r="139" spans="1:28" s="71" customFormat="1" x14ac:dyDescent="0.25">
      <c r="A139" s="4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50"/>
      <c r="N139" s="50"/>
      <c r="O139" s="50"/>
      <c r="P139" s="50"/>
      <c r="Q139" s="50"/>
      <c r="R139" s="50"/>
      <c r="S139" s="70"/>
      <c r="T139" s="70"/>
      <c r="U139" s="70"/>
      <c r="V139" s="3"/>
      <c r="W139" s="3"/>
      <c r="X139" s="70"/>
      <c r="Y139" s="70"/>
      <c r="Z139" s="70"/>
      <c r="AA139" s="70"/>
      <c r="AB139" s="70"/>
    </row>
    <row r="140" spans="1:28" s="71" customFormat="1" x14ac:dyDescent="0.25">
      <c r="A140" s="41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50"/>
      <c r="N140" s="50"/>
      <c r="O140" s="50"/>
      <c r="P140" s="50"/>
      <c r="Q140" s="50"/>
      <c r="R140" s="50"/>
      <c r="S140" s="70"/>
      <c r="T140" s="70"/>
      <c r="U140" s="70"/>
      <c r="V140" s="3"/>
      <c r="W140" s="3"/>
      <c r="X140" s="70"/>
      <c r="Y140" s="70"/>
      <c r="Z140" s="70"/>
      <c r="AA140" s="70"/>
      <c r="AB140" s="70"/>
    </row>
    <row r="141" spans="1:28" s="71" customFormat="1" x14ac:dyDescent="0.25">
      <c r="A141" s="41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50"/>
      <c r="N141" s="50"/>
      <c r="O141" s="50"/>
      <c r="P141" s="50"/>
      <c r="Q141" s="50"/>
      <c r="R141" s="50"/>
      <c r="S141" s="70"/>
      <c r="T141" s="70"/>
      <c r="U141" s="70"/>
      <c r="V141" s="3"/>
      <c r="W141" s="3"/>
      <c r="X141" s="70"/>
      <c r="Y141" s="70"/>
      <c r="Z141" s="70"/>
      <c r="AA141" s="70"/>
      <c r="AB141" s="70"/>
    </row>
    <row r="142" spans="1:28" s="71" customFormat="1" x14ac:dyDescent="0.25">
      <c r="A142" s="41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50"/>
      <c r="N142" s="50"/>
      <c r="O142" s="50"/>
      <c r="P142" s="50"/>
      <c r="Q142" s="50"/>
      <c r="R142" s="50"/>
      <c r="S142" s="70"/>
      <c r="T142" s="70"/>
      <c r="U142" s="70"/>
      <c r="V142" s="3"/>
      <c r="W142" s="3"/>
      <c r="X142" s="70"/>
      <c r="Y142" s="70"/>
      <c r="Z142" s="70"/>
      <c r="AA142" s="70"/>
      <c r="AB142" s="70"/>
    </row>
    <row r="143" spans="1:28" s="71" customFormat="1" x14ac:dyDescent="0.25">
      <c r="A143" s="41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50"/>
      <c r="N143" s="50"/>
      <c r="O143" s="50"/>
      <c r="P143" s="50"/>
      <c r="Q143" s="50"/>
      <c r="R143" s="50"/>
      <c r="S143" s="70"/>
      <c r="T143" s="70"/>
      <c r="U143" s="70"/>
      <c r="V143" s="3"/>
      <c r="W143" s="3"/>
      <c r="X143" s="70"/>
      <c r="Y143" s="70"/>
      <c r="Z143" s="70"/>
      <c r="AA143" s="70"/>
      <c r="AB143" s="70"/>
    </row>
    <row r="144" spans="1:28" s="71" customFormat="1" x14ac:dyDescent="0.25">
      <c r="A144" s="41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50"/>
      <c r="N144" s="50"/>
      <c r="O144" s="50"/>
      <c r="P144" s="50"/>
      <c r="Q144" s="50"/>
      <c r="R144" s="50"/>
      <c r="S144" s="70"/>
      <c r="T144" s="70"/>
      <c r="U144" s="70"/>
      <c r="V144" s="3"/>
      <c r="W144" s="3"/>
      <c r="X144" s="70"/>
      <c r="Y144" s="70"/>
      <c r="Z144" s="70"/>
      <c r="AA144" s="70"/>
      <c r="AB144" s="70"/>
    </row>
    <row r="145" spans="1:28" s="71" customFormat="1" x14ac:dyDescent="0.25">
      <c r="A145" s="4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50"/>
      <c r="N145" s="50"/>
      <c r="O145" s="50"/>
      <c r="P145" s="50"/>
      <c r="Q145" s="50"/>
      <c r="R145" s="50"/>
      <c r="S145" s="70"/>
      <c r="T145" s="70"/>
      <c r="U145" s="70"/>
      <c r="V145" s="3"/>
      <c r="W145" s="3"/>
      <c r="X145" s="70"/>
      <c r="Y145" s="70"/>
      <c r="Z145" s="70"/>
      <c r="AA145" s="70"/>
      <c r="AB145" s="70"/>
    </row>
    <row r="146" spans="1:28" s="71" customFormat="1" x14ac:dyDescent="0.25">
      <c r="A146" s="41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50"/>
      <c r="N146" s="50"/>
      <c r="O146" s="50"/>
      <c r="P146" s="50"/>
      <c r="Q146" s="50"/>
      <c r="R146" s="50"/>
      <c r="S146" s="70"/>
      <c r="T146" s="70"/>
      <c r="U146" s="70"/>
      <c r="V146" s="3"/>
      <c r="W146" s="3"/>
      <c r="X146" s="70"/>
      <c r="Y146" s="70"/>
      <c r="Z146" s="70"/>
      <c r="AA146" s="70"/>
      <c r="AB146" s="70"/>
    </row>
    <row r="147" spans="1:28" s="71" customFormat="1" x14ac:dyDescent="0.25">
      <c r="A147" s="4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50"/>
      <c r="N147" s="50"/>
      <c r="O147" s="50"/>
      <c r="P147" s="50"/>
      <c r="Q147" s="50"/>
      <c r="R147" s="50"/>
      <c r="S147" s="70"/>
      <c r="T147" s="70"/>
      <c r="U147" s="70"/>
      <c r="V147" s="3"/>
      <c r="W147" s="3"/>
      <c r="X147" s="70"/>
      <c r="Y147" s="70"/>
      <c r="Z147" s="70"/>
      <c r="AA147" s="70"/>
      <c r="AB147" s="70"/>
    </row>
    <row r="148" spans="1:28" s="71" customFormat="1" x14ac:dyDescent="0.25">
      <c r="A148" s="4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50"/>
      <c r="N148" s="50"/>
      <c r="O148" s="50"/>
      <c r="P148" s="50"/>
      <c r="Q148" s="50"/>
      <c r="R148" s="50"/>
      <c r="S148" s="70"/>
      <c r="T148" s="70"/>
      <c r="U148" s="70"/>
      <c r="V148" s="3"/>
      <c r="W148" s="3"/>
      <c r="X148" s="70"/>
      <c r="Y148" s="70"/>
      <c r="Z148" s="70"/>
      <c r="AA148" s="70"/>
      <c r="AB148" s="70"/>
    </row>
    <row r="149" spans="1:28" s="71" customFormat="1" x14ac:dyDescent="0.25">
      <c r="A149" s="41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50"/>
      <c r="N149" s="50"/>
      <c r="O149" s="50"/>
      <c r="P149" s="50"/>
      <c r="Q149" s="50"/>
      <c r="R149" s="50"/>
      <c r="S149" s="70"/>
      <c r="T149" s="70"/>
      <c r="U149" s="70"/>
      <c r="V149" s="3"/>
      <c r="W149" s="3"/>
      <c r="X149" s="70"/>
      <c r="Y149" s="70"/>
      <c r="Z149" s="70"/>
      <c r="AA149" s="70"/>
      <c r="AB149" s="70"/>
    </row>
    <row r="150" spans="1:28" s="71" customFormat="1" x14ac:dyDescent="0.25">
      <c r="A150" s="41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0"/>
      <c r="O150" s="50"/>
      <c r="P150" s="50"/>
      <c r="Q150" s="50"/>
      <c r="R150" s="50"/>
      <c r="S150" s="70"/>
      <c r="T150" s="70"/>
      <c r="U150" s="70"/>
      <c r="V150" s="3"/>
      <c r="W150" s="3"/>
      <c r="X150" s="70"/>
      <c r="Y150" s="70"/>
      <c r="Z150" s="70"/>
      <c r="AA150" s="70"/>
      <c r="AB150" s="70"/>
    </row>
    <row r="151" spans="1:28" s="71" customFormat="1" x14ac:dyDescent="0.25">
      <c r="A151" s="4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50"/>
      <c r="N151" s="50"/>
      <c r="O151" s="50"/>
      <c r="P151" s="50"/>
      <c r="Q151" s="50"/>
      <c r="R151" s="50"/>
      <c r="S151" s="70"/>
      <c r="T151" s="70"/>
      <c r="U151" s="70"/>
      <c r="V151" s="3"/>
      <c r="W151" s="3"/>
      <c r="X151" s="70"/>
      <c r="Y151" s="70"/>
      <c r="Z151" s="70"/>
      <c r="AA151" s="70"/>
      <c r="AB151" s="70"/>
    </row>
    <row r="152" spans="1:28" s="71" customFormat="1" x14ac:dyDescent="0.25">
      <c r="A152" s="41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50"/>
      <c r="N152" s="50"/>
      <c r="O152" s="50"/>
      <c r="P152" s="50"/>
      <c r="Q152" s="50"/>
      <c r="R152" s="50"/>
      <c r="S152" s="70"/>
      <c r="T152" s="70"/>
      <c r="U152" s="70"/>
      <c r="V152" s="3"/>
      <c r="W152" s="3"/>
      <c r="X152" s="70"/>
      <c r="Y152" s="70"/>
      <c r="Z152" s="70"/>
      <c r="AA152" s="70"/>
      <c r="AB152" s="70"/>
    </row>
    <row r="153" spans="1:28" s="71" customFormat="1" x14ac:dyDescent="0.25">
      <c r="A153" s="41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50"/>
      <c r="N153" s="50"/>
      <c r="O153" s="50"/>
      <c r="P153" s="50"/>
      <c r="Q153" s="50"/>
      <c r="R153" s="50"/>
      <c r="S153" s="70"/>
      <c r="T153" s="70"/>
      <c r="U153" s="70"/>
      <c r="V153" s="3"/>
      <c r="W153" s="3"/>
      <c r="X153" s="70"/>
      <c r="Y153" s="70"/>
      <c r="Z153" s="70"/>
      <c r="AA153" s="70"/>
      <c r="AB153" s="70"/>
    </row>
    <row r="154" spans="1:28" s="71" customFormat="1" x14ac:dyDescent="0.25">
      <c r="A154" s="41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50"/>
      <c r="N154" s="50"/>
      <c r="O154" s="50"/>
      <c r="P154" s="50"/>
      <c r="Q154" s="50"/>
      <c r="R154" s="50"/>
      <c r="S154" s="70"/>
      <c r="T154" s="70"/>
      <c r="U154" s="70"/>
      <c r="V154" s="3"/>
      <c r="W154" s="3"/>
      <c r="X154" s="70"/>
      <c r="Y154" s="70"/>
      <c r="Z154" s="70"/>
      <c r="AA154" s="70"/>
      <c r="AB154" s="70"/>
    </row>
    <row r="155" spans="1:28" s="71" customFormat="1" x14ac:dyDescent="0.25">
      <c r="A155" s="4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50"/>
      <c r="N155" s="50"/>
      <c r="O155" s="50"/>
      <c r="P155" s="50"/>
      <c r="Q155" s="50"/>
      <c r="R155" s="50"/>
      <c r="S155" s="70"/>
      <c r="T155" s="70"/>
      <c r="U155" s="70"/>
      <c r="V155" s="3"/>
      <c r="W155" s="3"/>
      <c r="X155" s="70"/>
      <c r="Y155" s="70"/>
      <c r="Z155" s="70"/>
      <c r="AA155" s="70"/>
      <c r="AB155" s="70"/>
    </row>
    <row r="156" spans="1:28" s="71" customFormat="1" x14ac:dyDescent="0.25">
      <c r="A156" s="41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50"/>
      <c r="N156" s="50"/>
      <c r="O156" s="50"/>
      <c r="P156" s="50"/>
      <c r="Q156" s="50"/>
      <c r="R156" s="50"/>
      <c r="S156" s="70"/>
      <c r="T156" s="70"/>
      <c r="U156" s="70"/>
      <c r="V156" s="3"/>
      <c r="W156" s="3"/>
      <c r="X156" s="70"/>
      <c r="Y156" s="70"/>
      <c r="Z156" s="70"/>
      <c r="AA156" s="70"/>
      <c r="AB156" s="70"/>
    </row>
    <row r="157" spans="1:28" s="71" customFormat="1" x14ac:dyDescent="0.25">
      <c r="A157" s="41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50"/>
      <c r="N157" s="50"/>
      <c r="O157" s="50"/>
      <c r="P157" s="50"/>
      <c r="Q157" s="50"/>
      <c r="R157" s="50"/>
      <c r="S157" s="70"/>
      <c r="T157" s="70"/>
      <c r="U157" s="70"/>
      <c r="V157" s="3"/>
      <c r="W157" s="3"/>
      <c r="X157" s="70"/>
      <c r="Y157" s="70"/>
      <c r="Z157" s="70"/>
      <c r="AA157" s="70"/>
      <c r="AB157" s="70"/>
    </row>
    <row r="158" spans="1:28" s="71" customFormat="1" x14ac:dyDescent="0.25">
      <c r="A158" s="41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50"/>
      <c r="N158" s="50"/>
      <c r="O158" s="50"/>
      <c r="P158" s="50"/>
      <c r="Q158" s="50"/>
      <c r="R158" s="50"/>
      <c r="S158" s="70"/>
      <c r="T158" s="70"/>
      <c r="U158" s="70"/>
      <c r="V158" s="3"/>
      <c r="W158" s="3"/>
      <c r="X158" s="70"/>
      <c r="Y158" s="70"/>
      <c r="Z158" s="70"/>
      <c r="AA158" s="70"/>
      <c r="AB158" s="70"/>
    </row>
    <row r="159" spans="1:28" s="71" customFormat="1" x14ac:dyDescent="0.25">
      <c r="A159" s="4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50"/>
      <c r="N159" s="50"/>
      <c r="O159" s="50"/>
      <c r="P159" s="50"/>
      <c r="Q159" s="50"/>
      <c r="R159" s="50"/>
      <c r="S159" s="70"/>
      <c r="T159" s="70"/>
      <c r="U159" s="70"/>
      <c r="V159" s="3"/>
      <c r="W159" s="3"/>
      <c r="X159" s="70"/>
      <c r="Y159" s="70"/>
      <c r="Z159" s="70"/>
      <c r="AA159" s="70"/>
      <c r="AB159" s="70"/>
    </row>
    <row r="160" spans="1:28" s="71" customFormat="1" x14ac:dyDescent="0.25">
      <c r="A160" s="41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50"/>
      <c r="N160" s="50"/>
      <c r="O160" s="50"/>
      <c r="P160" s="50"/>
      <c r="Q160" s="50"/>
      <c r="R160" s="50"/>
      <c r="S160" s="70"/>
      <c r="T160" s="70"/>
      <c r="U160" s="70"/>
      <c r="V160" s="3"/>
      <c r="W160" s="3"/>
      <c r="X160" s="70"/>
      <c r="Y160" s="70"/>
      <c r="Z160" s="70"/>
      <c r="AA160" s="70"/>
      <c r="AB160" s="70"/>
    </row>
    <row r="161" spans="1:28" s="71" customFormat="1" x14ac:dyDescent="0.25">
      <c r="A161" s="41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50"/>
      <c r="N161" s="50"/>
      <c r="O161" s="50"/>
      <c r="P161" s="50"/>
      <c r="Q161" s="50"/>
      <c r="R161" s="50"/>
      <c r="S161" s="70"/>
      <c r="T161" s="70"/>
      <c r="U161" s="70"/>
      <c r="V161" s="3"/>
      <c r="W161" s="3"/>
      <c r="X161" s="70"/>
      <c r="Y161" s="70"/>
      <c r="Z161" s="70"/>
      <c r="AA161" s="70"/>
      <c r="AB161" s="70"/>
    </row>
    <row r="162" spans="1:28" s="71" customFormat="1" x14ac:dyDescent="0.25">
      <c r="A162" s="41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50"/>
      <c r="N162" s="50"/>
      <c r="O162" s="50"/>
      <c r="P162" s="50"/>
      <c r="Q162" s="50"/>
      <c r="R162" s="50"/>
      <c r="S162" s="70"/>
      <c r="T162" s="70"/>
      <c r="U162" s="70"/>
      <c r="V162" s="3"/>
      <c r="W162" s="3"/>
      <c r="X162" s="70"/>
      <c r="Y162" s="70"/>
      <c r="Z162" s="70"/>
      <c r="AA162" s="70"/>
      <c r="AB162" s="70"/>
    </row>
    <row r="163" spans="1:28" s="71" customFormat="1" x14ac:dyDescent="0.25">
      <c r="A163" s="4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50"/>
      <c r="N163" s="50"/>
      <c r="O163" s="50"/>
      <c r="P163" s="50"/>
      <c r="Q163" s="50"/>
      <c r="R163" s="50"/>
      <c r="S163" s="70"/>
      <c r="T163" s="70"/>
      <c r="U163" s="70"/>
      <c r="V163" s="3"/>
      <c r="W163" s="3"/>
      <c r="X163" s="70"/>
      <c r="Y163" s="70"/>
      <c r="Z163" s="70"/>
      <c r="AA163" s="70"/>
      <c r="AB163" s="70"/>
    </row>
    <row r="164" spans="1:28" s="71" customFormat="1" x14ac:dyDescent="0.25">
      <c r="A164" s="41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50"/>
      <c r="N164" s="50"/>
      <c r="O164" s="50"/>
      <c r="P164" s="50"/>
      <c r="Q164" s="50"/>
      <c r="R164" s="50"/>
      <c r="S164" s="70"/>
      <c r="T164" s="70"/>
      <c r="U164" s="70"/>
      <c r="V164" s="3"/>
      <c r="W164" s="3"/>
      <c r="X164" s="70"/>
      <c r="Y164" s="70"/>
      <c r="Z164" s="70"/>
      <c r="AA164" s="70"/>
      <c r="AB164" s="70"/>
    </row>
    <row r="165" spans="1:28" s="71" customFormat="1" x14ac:dyDescent="0.25">
      <c r="A165" s="41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50"/>
      <c r="N165" s="50"/>
      <c r="O165" s="50"/>
      <c r="P165" s="50"/>
      <c r="Q165" s="50"/>
      <c r="R165" s="50"/>
      <c r="S165" s="70"/>
      <c r="T165" s="70"/>
      <c r="U165" s="70"/>
      <c r="V165" s="3"/>
      <c r="W165" s="3"/>
      <c r="X165" s="70"/>
      <c r="Y165" s="70"/>
      <c r="Z165" s="70"/>
      <c r="AA165" s="70"/>
      <c r="AB165" s="70"/>
    </row>
    <row r="166" spans="1:28" s="71" customFormat="1" x14ac:dyDescent="0.25">
      <c r="A166" s="41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50"/>
      <c r="N166" s="50"/>
      <c r="O166" s="50"/>
      <c r="P166" s="50"/>
      <c r="Q166" s="50"/>
      <c r="R166" s="50"/>
      <c r="S166" s="70"/>
      <c r="T166" s="70"/>
      <c r="U166" s="70"/>
      <c r="V166" s="3"/>
      <c r="W166" s="3"/>
      <c r="X166" s="70"/>
      <c r="Y166" s="70"/>
      <c r="Z166" s="70"/>
      <c r="AA166" s="70"/>
      <c r="AB166" s="70"/>
    </row>
    <row r="167" spans="1:28" s="71" customFormat="1" x14ac:dyDescent="0.25">
      <c r="A167" s="4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50"/>
      <c r="N167" s="50"/>
      <c r="O167" s="50"/>
      <c r="P167" s="50"/>
      <c r="Q167" s="50"/>
      <c r="R167" s="50"/>
      <c r="S167" s="70"/>
      <c r="T167" s="70"/>
      <c r="U167" s="70"/>
      <c r="V167" s="3"/>
      <c r="W167" s="3"/>
      <c r="X167" s="70"/>
      <c r="Y167" s="70"/>
      <c r="Z167" s="70"/>
      <c r="AA167" s="70"/>
      <c r="AB167" s="70"/>
    </row>
    <row r="168" spans="1:28" s="71" customFormat="1" x14ac:dyDescent="0.25">
      <c r="A168" s="41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50"/>
      <c r="N168" s="50"/>
      <c r="O168" s="50"/>
      <c r="P168" s="50"/>
      <c r="Q168" s="50"/>
      <c r="R168" s="50"/>
      <c r="S168" s="70"/>
      <c r="T168" s="70"/>
      <c r="U168" s="70"/>
      <c r="V168" s="3"/>
      <c r="W168" s="3"/>
      <c r="X168" s="70"/>
      <c r="Y168" s="70"/>
      <c r="Z168" s="70"/>
      <c r="AA168" s="70"/>
      <c r="AB168" s="70"/>
    </row>
    <row r="169" spans="1:28" s="71" customFormat="1" x14ac:dyDescent="0.25">
      <c r="A169" s="41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50"/>
      <c r="N169" s="50"/>
      <c r="O169" s="50"/>
      <c r="P169" s="50"/>
      <c r="Q169" s="50"/>
      <c r="R169" s="50"/>
      <c r="S169" s="70"/>
      <c r="T169" s="70"/>
      <c r="U169" s="70"/>
      <c r="V169" s="3"/>
      <c r="W169" s="3"/>
      <c r="X169" s="70"/>
      <c r="Y169" s="70"/>
      <c r="Z169" s="70"/>
      <c r="AA169" s="70"/>
      <c r="AB169" s="70"/>
    </row>
    <row r="170" spans="1:28" s="71" customFormat="1" x14ac:dyDescent="0.25">
      <c r="A170" s="41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50"/>
      <c r="N170" s="50"/>
      <c r="O170" s="50"/>
      <c r="P170" s="50"/>
      <c r="Q170" s="50"/>
      <c r="R170" s="50"/>
      <c r="S170" s="70"/>
      <c r="T170" s="70"/>
      <c r="U170" s="70"/>
      <c r="V170" s="3"/>
      <c r="W170" s="3"/>
      <c r="X170" s="70"/>
      <c r="Y170" s="70"/>
      <c r="Z170" s="70"/>
      <c r="AA170" s="70"/>
      <c r="AB170" s="70"/>
    </row>
    <row r="171" spans="1:28" s="71" customFormat="1" x14ac:dyDescent="0.25">
      <c r="A171" s="4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50"/>
      <c r="N171" s="50"/>
      <c r="O171" s="50"/>
      <c r="P171" s="50"/>
      <c r="Q171" s="50"/>
      <c r="R171" s="50"/>
      <c r="S171" s="70"/>
      <c r="T171" s="70"/>
      <c r="U171" s="70"/>
      <c r="V171" s="3"/>
      <c r="W171" s="3"/>
      <c r="X171" s="70"/>
      <c r="Y171" s="70"/>
      <c r="Z171" s="70"/>
      <c r="AA171" s="70"/>
      <c r="AB171" s="70"/>
    </row>
    <row r="172" spans="1:28" s="71" customFormat="1" x14ac:dyDescent="0.25">
      <c r="A172" s="41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50"/>
      <c r="N172" s="50"/>
      <c r="O172" s="50"/>
      <c r="P172" s="50"/>
      <c r="Q172" s="50"/>
      <c r="R172" s="50"/>
      <c r="S172" s="70"/>
      <c r="T172" s="70"/>
      <c r="U172" s="70"/>
      <c r="V172" s="3"/>
      <c r="W172" s="3"/>
      <c r="X172" s="70"/>
      <c r="Y172" s="70"/>
      <c r="Z172" s="70"/>
      <c r="AA172" s="70"/>
      <c r="AB172" s="70"/>
    </row>
    <row r="173" spans="1:28" s="71" customFormat="1" x14ac:dyDescent="0.25">
      <c r="A173" s="4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50"/>
      <c r="N173" s="50"/>
      <c r="O173" s="50"/>
      <c r="P173" s="50"/>
      <c r="Q173" s="50"/>
      <c r="R173" s="50"/>
      <c r="S173" s="70"/>
      <c r="T173" s="70"/>
      <c r="U173" s="70"/>
      <c r="V173" s="3"/>
      <c r="W173" s="3"/>
      <c r="X173" s="70"/>
      <c r="Y173" s="70"/>
      <c r="Z173" s="70"/>
      <c r="AA173" s="70"/>
      <c r="AB173" s="70"/>
    </row>
    <row r="174" spans="1:28" s="71" customFormat="1" x14ac:dyDescent="0.25">
      <c r="A174" s="4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50"/>
      <c r="N174" s="50"/>
      <c r="O174" s="50"/>
      <c r="P174" s="50"/>
      <c r="Q174" s="50"/>
      <c r="R174" s="50"/>
      <c r="S174" s="70"/>
      <c r="T174" s="70"/>
      <c r="U174" s="70"/>
      <c r="V174" s="3"/>
      <c r="W174" s="3"/>
      <c r="X174" s="70"/>
      <c r="Y174" s="70"/>
      <c r="Z174" s="70"/>
      <c r="AA174" s="70"/>
      <c r="AB174" s="70"/>
    </row>
    <row r="175" spans="1:28" s="71" customFormat="1" x14ac:dyDescent="0.25">
      <c r="A175" s="41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50"/>
      <c r="N175" s="50"/>
      <c r="O175" s="50"/>
      <c r="P175" s="50"/>
      <c r="Q175" s="50"/>
      <c r="R175" s="50"/>
      <c r="S175" s="70"/>
      <c r="T175" s="70"/>
      <c r="U175" s="70"/>
      <c r="V175" s="3"/>
      <c r="W175" s="3"/>
      <c r="X175" s="70"/>
      <c r="Y175" s="70"/>
      <c r="Z175" s="70"/>
      <c r="AA175" s="70"/>
      <c r="AB175" s="70"/>
    </row>
    <row r="176" spans="1:28" s="71" customFormat="1" x14ac:dyDescent="0.25">
      <c r="A176" s="41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50"/>
      <c r="N176" s="50"/>
      <c r="O176" s="50"/>
      <c r="P176" s="50"/>
      <c r="Q176" s="50"/>
      <c r="R176" s="50"/>
      <c r="S176" s="70"/>
      <c r="T176" s="70"/>
      <c r="U176" s="70"/>
      <c r="V176" s="3"/>
      <c r="W176" s="3"/>
      <c r="X176" s="70"/>
      <c r="Y176" s="70"/>
      <c r="Z176" s="70"/>
      <c r="AA176" s="70"/>
      <c r="AB176" s="70"/>
    </row>
    <row r="177" spans="1:28" s="71" customFormat="1" x14ac:dyDescent="0.25">
      <c r="A177" s="41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50"/>
      <c r="N177" s="50"/>
      <c r="O177" s="50"/>
      <c r="P177" s="50"/>
      <c r="Q177" s="50"/>
      <c r="R177" s="50"/>
      <c r="S177" s="70"/>
      <c r="T177" s="70"/>
      <c r="U177" s="70"/>
      <c r="V177" s="3"/>
      <c r="W177" s="3"/>
      <c r="X177" s="70"/>
      <c r="Y177" s="70"/>
      <c r="Z177" s="70"/>
      <c r="AA177" s="70"/>
      <c r="AB177" s="70"/>
    </row>
    <row r="178" spans="1:28" s="71" customFormat="1" x14ac:dyDescent="0.25">
      <c r="A178" s="41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50"/>
      <c r="N178" s="50"/>
      <c r="O178" s="50"/>
      <c r="P178" s="50"/>
      <c r="Q178" s="50"/>
      <c r="R178" s="50"/>
      <c r="S178" s="70"/>
      <c r="T178" s="70"/>
      <c r="U178" s="70"/>
      <c r="V178" s="3"/>
      <c r="W178" s="3"/>
      <c r="X178" s="70"/>
      <c r="Y178" s="70"/>
      <c r="Z178" s="70"/>
      <c r="AA178" s="70"/>
      <c r="AB178" s="70"/>
    </row>
    <row r="179" spans="1:28" s="71" customFormat="1" x14ac:dyDescent="0.25">
      <c r="A179" s="41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50"/>
      <c r="N179" s="50"/>
      <c r="O179" s="50"/>
      <c r="P179" s="50"/>
      <c r="Q179" s="50"/>
      <c r="R179" s="50"/>
      <c r="S179" s="70"/>
      <c r="T179" s="70"/>
      <c r="U179" s="70"/>
      <c r="V179" s="3"/>
      <c r="W179" s="3"/>
      <c r="X179" s="70"/>
      <c r="Y179" s="70"/>
      <c r="Z179" s="70"/>
      <c r="AA179" s="70"/>
      <c r="AB179" s="70"/>
    </row>
    <row r="180" spans="1:28" s="71" customFormat="1" x14ac:dyDescent="0.25">
      <c r="A180" s="41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50"/>
      <c r="N180" s="50"/>
      <c r="O180" s="50"/>
      <c r="P180" s="50"/>
      <c r="Q180" s="50"/>
      <c r="R180" s="50"/>
      <c r="S180" s="70"/>
      <c r="T180" s="70"/>
      <c r="U180" s="70"/>
      <c r="V180" s="3"/>
      <c r="W180" s="3"/>
      <c r="X180" s="70"/>
      <c r="Y180" s="70"/>
      <c r="Z180" s="70"/>
      <c r="AA180" s="70"/>
      <c r="AB180" s="70"/>
    </row>
    <row r="181" spans="1:28" s="71" customFormat="1" x14ac:dyDescent="0.25">
      <c r="A181" s="41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50"/>
      <c r="N181" s="50"/>
      <c r="O181" s="50"/>
      <c r="P181" s="50"/>
      <c r="Q181" s="50"/>
      <c r="R181" s="50"/>
      <c r="S181" s="70"/>
      <c r="T181" s="70"/>
      <c r="U181" s="70"/>
      <c r="V181" s="3"/>
      <c r="W181" s="3"/>
      <c r="X181" s="70"/>
      <c r="Y181" s="70"/>
      <c r="Z181" s="70"/>
      <c r="AA181" s="70"/>
      <c r="AB181" s="70"/>
    </row>
    <row r="182" spans="1:28" s="71" customFormat="1" x14ac:dyDescent="0.25">
      <c r="A182" s="4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50"/>
      <c r="N182" s="50"/>
      <c r="O182" s="50"/>
      <c r="P182" s="50"/>
      <c r="Q182" s="50"/>
      <c r="R182" s="50"/>
      <c r="S182" s="70"/>
      <c r="T182" s="70"/>
      <c r="U182" s="70"/>
      <c r="V182" s="3"/>
      <c r="W182" s="3"/>
      <c r="X182" s="70"/>
      <c r="Y182" s="70"/>
      <c r="Z182" s="70"/>
      <c r="AA182" s="70"/>
      <c r="AB182" s="70"/>
    </row>
    <row r="183" spans="1:28" s="71" customFormat="1" x14ac:dyDescent="0.25">
      <c r="A183" s="41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50"/>
      <c r="N183" s="50"/>
      <c r="O183" s="50"/>
      <c r="P183" s="50"/>
      <c r="Q183" s="50"/>
      <c r="R183" s="50"/>
      <c r="S183" s="70"/>
      <c r="T183" s="70"/>
      <c r="U183" s="70"/>
      <c r="V183" s="3"/>
      <c r="W183" s="3"/>
      <c r="X183" s="70"/>
      <c r="Y183" s="70"/>
      <c r="Z183" s="70"/>
      <c r="AA183" s="70"/>
      <c r="AB183" s="70"/>
    </row>
    <row r="184" spans="1:28" s="71" customFormat="1" x14ac:dyDescent="0.25">
      <c r="A184" s="4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50"/>
      <c r="N184" s="50"/>
      <c r="O184" s="50"/>
      <c r="P184" s="50"/>
      <c r="Q184" s="50"/>
      <c r="R184" s="50"/>
      <c r="S184" s="70"/>
      <c r="T184" s="70"/>
      <c r="U184" s="70"/>
      <c r="V184" s="3"/>
      <c r="W184" s="3"/>
      <c r="X184" s="70"/>
      <c r="Y184" s="70"/>
      <c r="Z184" s="70"/>
      <c r="AA184" s="70"/>
      <c r="AB184" s="70"/>
    </row>
    <row r="185" spans="1:28" s="71" customFormat="1" x14ac:dyDescent="0.25">
      <c r="A185" s="41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50"/>
      <c r="N185" s="50"/>
      <c r="O185" s="50"/>
      <c r="P185" s="50"/>
      <c r="Q185" s="50"/>
      <c r="R185" s="50"/>
      <c r="S185" s="70"/>
      <c r="T185" s="70"/>
      <c r="U185" s="70"/>
      <c r="V185" s="3"/>
      <c r="W185" s="3"/>
      <c r="X185" s="70"/>
      <c r="Y185" s="70"/>
      <c r="Z185" s="70"/>
      <c r="AA185" s="70"/>
      <c r="AB185" s="70"/>
    </row>
    <row r="186" spans="1:28" s="71" customFormat="1" x14ac:dyDescent="0.25">
      <c r="A186" s="41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50"/>
      <c r="N186" s="50"/>
      <c r="O186" s="50"/>
      <c r="P186" s="50"/>
      <c r="Q186" s="50"/>
      <c r="R186" s="50"/>
      <c r="S186" s="70"/>
      <c r="T186" s="70"/>
      <c r="U186" s="70"/>
      <c r="V186" s="3"/>
      <c r="W186" s="3"/>
      <c r="X186" s="70"/>
      <c r="Y186" s="70"/>
      <c r="Z186" s="70"/>
      <c r="AA186" s="70"/>
      <c r="AB186" s="70"/>
    </row>
    <row r="187" spans="1:28" s="71" customFormat="1" x14ac:dyDescent="0.25">
      <c r="A187" s="41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50"/>
      <c r="N187" s="50"/>
      <c r="O187" s="50"/>
      <c r="P187" s="50"/>
      <c r="Q187" s="50"/>
      <c r="R187" s="50"/>
      <c r="S187" s="70"/>
      <c r="T187" s="70"/>
      <c r="U187" s="70"/>
      <c r="V187" s="3"/>
      <c r="W187" s="3"/>
      <c r="X187" s="70"/>
      <c r="Y187" s="70"/>
      <c r="Z187" s="70"/>
      <c r="AA187" s="70"/>
      <c r="AB187" s="70"/>
    </row>
    <row r="188" spans="1:28" s="6" customFormat="1" x14ac:dyDescent="0.25">
      <c r="A188" s="14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2"/>
      <c r="N188" s="52"/>
      <c r="O188" s="52"/>
      <c r="P188" s="52"/>
      <c r="Q188" s="52"/>
      <c r="R188" s="52"/>
      <c r="S188" s="53"/>
      <c r="T188" s="70"/>
      <c r="U188" s="53"/>
      <c r="V188" s="54"/>
      <c r="W188" s="54"/>
      <c r="X188" s="53"/>
      <c r="Y188" s="53"/>
      <c r="Z188" s="53"/>
      <c r="AA188" s="53"/>
      <c r="AB188" s="53"/>
    </row>
    <row r="189" spans="1:28" s="6" customFormat="1" x14ac:dyDescent="0.25">
      <c r="A189" s="14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2"/>
      <c r="N189" s="52"/>
      <c r="O189" s="52"/>
      <c r="P189" s="52"/>
      <c r="Q189" s="52"/>
      <c r="R189" s="52"/>
      <c r="S189" s="53"/>
      <c r="T189" s="70"/>
      <c r="U189" s="53"/>
      <c r="V189" s="54"/>
      <c r="W189" s="54"/>
      <c r="X189" s="53"/>
      <c r="Y189" s="53"/>
      <c r="Z189" s="53"/>
      <c r="AA189" s="53"/>
      <c r="AB189" s="53"/>
    </row>
    <row r="190" spans="1:28" s="6" customFormat="1" x14ac:dyDescent="0.25">
      <c r="A190" s="14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2"/>
      <c r="N190" s="52"/>
      <c r="O190" s="52"/>
      <c r="P190" s="52"/>
      <c r="Q190" s="52"/>
      <c r="R190" s="52"/>
      <c r="S190" s="53"/>
      <c r="T190" s="70"/>
      <c r="U190" s="53"/>
      <c r="V190" s="54"/>
      <c r="W190" s="54"/>
      <c r="X190" s="53"/>
      <c r="Y190" s="53"/>
      <c r="Z190" s="53"/>
      <c r="AA190" s="53"/>
      <c r="AB190" s="53"/>
    </row>
    <row r="191" spans="1:28" s="6" customFormat="1" x14ac:dyDescent="0.25">
      <c r="A191" s="14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2"/>
      <c r="N191" s="52"/>
      <c r="O191" s="52"/>
      <c r="P191" s="52"/>
      <c r="Q191" s="52"/>
      <c r="R191" s="52"/>
      <c r="S191" s="53"/>
      <c r="T191" s="70"/>
      <c r="U191" s="53"/>
      <c r="V191" s="54"/>
      <c r="W191" s="54"/>
      <c r="X191" s="53"/>
      <c r="Y191" s="53"/>
      <c r="Z191" s="53"/>
      <c r="AA191" s="53"/>
      <c r="AB191" s="53"/>
    </row>
    <row r="192" spans="1:28" s="6" customFormat="1" x14ac:dyDescent="0.25">
      <c r="A192" s="14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2"/>
      <c r="N192" s="52"/>
      <c r="O192" s="52"/>
      <c r="P192" s="52"/>
      <c r="Q192" s="52"/>
      <c r="R192" s="52"/>
      <c r="S192" s="53"/>
      <c r="T192" s="70"/>
      <c r="U192" s="53"/>
      <c r="V192" s="54"/>
      <c r="W192" s="54"/>
      <c r="X192" s="53"/>
      <c r="Y192" s="53"/>
      <c r="Z192" s="53"/>
      <c r="AA192" s="53"/>
      <c r="AB192" s="53"/>
    </row>
    <row r="193" spans="1:28" s="6" customFormat="1" x14ac:dyDescent="0.25">
      <c r="A193" s="14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2"/>
      <c r="N193" s="52"/>
      <c r="O193" s="52"/>
      <c r="P193" s="52"/>
      <c r="Q193" s="52"/>
      <c r="R193" s="52"/>
      <c r="S193" s="53"/>
      <c r="T193" s="70"/>
      <c r="U193" s="53"/>
      <c r="V193" s="54"/>
      <c r="W193" s="54"/>
      <c r="X193" s="53"/>
      <c r="Y193" s="53"/>
      <c r="Z193" s="53"/>
      <c r="AA193" s="53"/>
      <c r="AB193" s="53"/>
    </row>
    <row r="194" spans="1:28" s="6" customFormat="1" x14ac:dyDescent="0.25">
      <c r="A194" s="14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2"/>
      <c r="N194" s="52"/>
      <c r="O194" s="52"/>
      <c r="P194" s="52"/>
      <c r="Q194" s="52"/>
      <c r="R194" s="52"/>
      <c r="S194" s="53"/>
      <c r="T194" s="70"/>
      <c r="U194" s="53"/>
      <c r="V194" s="54"/>
      <c r="W194" s="54"/>
      <c r="X194" s="53"/>
      <c r="Y194" s="53"/>
      <c r="Z194" s="53"/>
      <c r="AA194" s="53"/>
      <c r="AB194" s="53"/>
    </row>
    <row r="195" spans="1:28" s="6" customFormat="1" x14ac:dyDescent="0.25">
      <c r="A195" s="14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2"/>
      <c r="N195" s="52"/>
      <c r="O195" s="52"/>
      <c r="P195" s="52"/>
      <c r="Q195" s="52"/>
      <c r="R195" s="52"/>
      <c r="S195" s="53"/>
      <c r="T195" s="70"/>
      <c r="U195" s="53"/>
      <c r="V195" s="54"/>
      <c r="W195" s="54"/>
      <c r="X195" s="53"/>
      <c r="Y195" s="53"/>
      <c r="Z195" s="53"/>
      <c r="AA195" s="53"/>
      <c r="AB195" s="53"/>
    </row>
    <row r="196" spans="1:28" s="6" customFormat="1" x14ac:dyDescent="0.25">
      <c r="A196" s="14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2"/>
      <c r="N196" s="52"/>
      <c r="O196" s="52"/>
      <c r="P196" s="52"/>
      <c r="Q196" s="52"/>
      <c r="R196" s="52"/>
      <c r="S196" s="53"/>
      <c r="T196" s="70"/>
      <c r="U196" s="53"/>
      <c r="V196" s="54"/>
      <c r="W196" s="54"/>
      <c r="X196" s="53"/>
      <c r="Y196" s="53"/>
      <c r="Z196" s="53"/>
      <c r="AA196" s="53"/>
      <c r="AB196" s="53"/>
    </row>
    <row r="197" spans="1:28" s="6" customFormat="1" x14ac:dyDescent="0.25">
      <c r="A197" s="14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2"/>
      <c r="N197" s="52"/>
      <c r="O197" s="52"/>
      <c r="P197" s="52"/>
      <c r="Q197" s="52"/>
      <c r="R197" s="52"/>
      <c r="S197" s="53"/>
      <c r="T197" s="70"/>
      <c r="U197" s="53"/>
      <c r="V197" s="54"/>
      <c r="W197" s="54"/>
      <c r="X197" s="53"/>
      <c r="Y197" s="53"/>
      <c r="Z197" s="53"/>
      <c r="AA197" s="53"/>
      <c r="AB197" s="53"/>
    </row>
    <row r="198" spans="1:28" s="6" customFormat="1" x14ac:dyDescent="0.25">
      <c r="A198" s="14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2"/>
      <c r="N198" s="52"/>
      <c r="O198" s="52"/>
      <c r="P198" s="52"/>
      <c r="Q198" s="52"/>
      <c r="R198" s="52"/>
      <c r="S198" s="53"/>
      <c r="T198" s="70"/>
      <c r="U198" s="53"/>
      <c r="V198" s="54"/>
      <c r="W198" s="54"/>
      <c r="X198" s="53"/>
      <c r="Y198" s="53"/>
      <c r="Z198" s="53"/>
      <c r="AA198" s="53"/>
      <c r="AB198" s="53"/>
    </row>
    <row r="199" spans="1:28" s="6" customFormat="1" x14ac:dyDescent="0.25">
      <c r="A199" s="14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2"/>
      <c r="N199" s="52"/>
      <c r="O199" s="52"/>
      <c r="P199" s="52"/>
      <c r="Q199" s="52"/>
      <c r="R199" s="52"/>
      <c r="S199" s="53"/>
      <c r="T199" s="70"/>
      <c r="U199" s="53"/>
      <c r="V199" s="54"/>
      <c r="W199" s="54"/>
      <c r="X199" s="53"/>
      <c r="Y199" s="53"/>
      <c r="Z199" s="53"/>
      <c r="AA199" s="53"/>
      <c r="AB199" s="53"/>
    </row>
    <row r="200" spans="1:28" s="6" customFormat="1" x14ac:dyDescent="0.25">
      <c r="A200" s="14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2"/>
      <c r="N200" s="52"/>
      <c r="O200" s="52"/>
      <c r="P200" s="52"/>
      <c r="Q200" s="52"/>
      <c r="R200" s="52"/>
      <c r="S200" s="53"/>
      <c r="T200" s="70"/>
      <c r="U200" s="53"/>
      <c r="V200" s="54"/>
      <c r="W200" s="54"/>
      <c r="X200" s="53"/>
      <c r="Y200" s="53"/>
      <c r="Z200" s="53"/>
      <c r="AA200" s="53"/>
      <c r="AB200" s="53"/>
    </row>
    <row r="201" spans="1:28" s="6" customFormat="1" x14ac:dyDescent="0.25">
      <c r="A201" s="14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2"/>
      <c r="N201" s="52"/>
      <c r="O201" s="52"/>
      <c r="P201" s="52"/>
      <c r="Q201" s="52"/>
      <c r="R201" s="52"/>
      <c r="S201" s="53"/>
      <c r="T201" s="70"/>
      <c r="U201" s="53"/>
      <c r="V201" s="54"/>
      <c r="W201" s="54"/>
      <c r="X201" s="53"/>
      <c r="Y201" s="53"/>
      <c r="Z201" s="53"/>
      <c r="AA201" s="53"/>
      <c r="AB201" s="53"/>
    </row>
    <row r="202" spans="1:28" s="6" customFormat="1" x14ac:dyDescent="0.25">
      <c r="A202" s="14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2"/>
      <c r="N202" s="52"/>
      <c r="O202" s="52"/>
      <c r="P202" s="52"/>
      <c r="Q202" s="52"/>
      <c r="R202" s="52"/>
      <c r="S202" s="53"/>
      <c r="T202" s="70"/>
      <c r="U202" s="53"/>
      <c r="V202" s="54"/>
      <c r="W202" s="54"/>
      <c r="X202" s="53"/>
      <c r="Y202" s="53"/>
      <c r="Z202" s="53"/>
      <c r="AA202" s="53"/>
      <c r="AB202" s="53"/>
    </row>
    <row r="203" spans="1:28" s="6" customFormat="1" x14ac:dyDescent="0.25">
      <c r="A203" s="14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2"/>
      <c r="N203" s="52"/>
      <c r="O203" s="52"/>
      <c r="P203" s="52"/>
      <c r="Q203" s="52"/>
      <c r="R203" s="52"/>
      <c r="S203" s="53"/>
      <c r="T203" s="70"/>
      <c r="U203" s="53"/>
      <c r="V203" s="54"/>
      <c r="W203" s="54"/>
      <c r="X203" s="53"/>
      <c r="Y203" s="53"/>
      <c r="Z203" s="53"/>
      <c r="AA203" s="53"/>
      <c r="AB203" s="53"/>
    </row>
    <row r="204" spans="1:28" s="6" customFormat="1" x14ac:dyDescent="0.25">
      <c r="A204" s="14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2"/>
      <c r="N204" s="52"/>
      <c r="O204" s="52"/>
      <c r="P204" s="52"/>
      <c r="Q204" s="52"/>
      <c r="R204" s="52"/>
      <c r="S204" s="53"/>
      <c r="T204" s="70"/>
      <c r="U204" s="53"/>
      <c r="V204" s="54"/>
      <c r="W204" s="54"/>
      <c r="X204" s="53"/>
      <c r="Y204" s="53"/>
      <c r="Z204" s="53"/>
      <c r="AA204" s="53"/>
      <c r="AB204" s="53"/>
    </row>
    <row r="205" spans="1:28" s="6" customFormat="1" x14ac:dyDescent="0.25">
      <c r="A205" s="14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2"/>
      <c r="N205" s="52"/>
      <c r="O205" s="52"/>
      <c r="P205" s="52"/>
      <c r="Q205" s="52"/>
      <c r="R205" s="52"/>
      <c r="S205" s="53"/>
      <c r="T205" s="70"/>
      <c r="U205" s="53"/>
      <c r="V205" s="54"/>
      <c r="W205" s="54"/>
      <c r="X205" s="53"/>
      <c r="Y205" s="53"/>
      <c r="Z205" s="53"/>
      <c r="AA205" s="53"/>
      <c r="AB205" s="53"/>
    </row>
    <row r="206" spans="1:28" s="6" customFormat="1" x14ac:dyDescent="0.25">
      <c r="A206" s="14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2"/>
      <c r="N206" s="52"/>
      <c r="O206" s="52"/>
      <c r="P206" s="52"/>
      <c r="Q206" s="52"/>
      <c r="R206" s="52"/>
      <c r="S206" s="53"/>
      <c r="T206" s="70"/>
      <c r="U206" s="53"/>
      <c r="V206" s="54"/>
      <c r="W206" s="54"/>
      <c r="X206" s="53"/>
      <c r="Y206" s="53"/>
      <c r="Z206" s="53"/>
      <c r="AA206" s="53"/>
      <c r="AB206" s="53"/>
    </row>
    <row r="207" spans="1:28" s="6" customFormat="1" x14ac:dyDescent="0.25">
      <c r="A207" s="14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2"/>
      <c r="N207" s="52"/>
      <c r="O207" s="52"/>
      <c r="P207" s="52"/>
      <c r="Q207" s="52"/>
      <c r="R207" s="52"/>
      <c r="S207" s="53"/>
      <c r="T207" s="70"/>
      <c r="U207" s="53"/>
      <c r="V207" s="54"/>
      <c r="W207" s="54"/>
      <c r="X207" s="53"/>
      <c r="Y207" s="53"/>
      <c r="Z207" s="53"/>
      <c r="AA207" s="53"/>
      <c r="AB207" s="53"/>
    </row>
    <row r="208" spans="1:28" s="6" customFormat="1" x14ac:dyDescent="0.25">
      <c r="A208" s="14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2"/>
      <c r="N208" s="52"/>
      <c r="O208" s="52"/>
      <c r="P208" s="52"/>
      <c r="Q208" s="52"/>
      <c r="R208" s="52"/>
      <c r="S208" s="53"/>
      <c r="T208" s="70"/>
      <c r="U208" s="53"/>
      <c r="V208" s="54"/>
      <c r="W208" s="54"/>
      <c r="X208" s="53"/>
      <c r="Y208" s="53"/>
      <c r="Z208" s="53"/>
      <c r="AA208" s="53"/>
      <c r="AB208" s="53"/>
    </row>
    <row r="209" spans="1:28" s="6" customFormat="1" x14ac:dyDescent="0.25">
      <c r="A209" s="14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2"/>
      <c r="N209" s="52"/>
      <c r="O209" s="52"/>
      <c r="P209" s="52"/>
      <c r="Q209" s="52"/>
      <c r="R209" s="52"/>
      <c r="S209" s="53"/>
      <c r="T209" s="70"/>
      <c r="U209" s="53"/>
      <c r="V209" s="54"/>
      <c r="W209" s="54"/>
      <c r="X209" s="53"/>
      <c r="Y209" s="53"/>
      <c r="Z209" s="53"/>
      <c r="AA209" s="53"/>
      <c r="AB209" s="53"/>
    </row>
    <row r="210" spans="1:28" s="6" customFormat="1" x14ac:dyDescent="0.25">
      <c r="A210" s="14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2"/>
      <c r="N210" s="52"/>
      <c r="O210" s="52"/>
      <c r="P210" s="52"/>
      <c r="Q210" s="52"/>
      <c r="R210" s="52"/>
      <c r="S210" s="53"/>
      <c r="T210" s="70"/>
      <c r="U210" s="53"/>
      <c r="V210" s="54"/>
      <c r="W210" s="54"/>
      <c r="X210" s="53"/>
      <c r="Y210" s="53"/>
      <c r="Z210" s="53"/>
      <c r="AA210" s="53"/>
      <c r="AB210" s="53"/>
    </row>
    <row r="211" spans="1:28" s="6" customFormat="1" x14ac:dyDescent="0.25">
      <c r="A211" s="14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2"/>
      <c r="N211" s="52"/>
      <c r="O211" s="52"/>
      <c r="P211" s="52"/>
      <c r="Q211" s="52"/>
      <c r="R211" s="52"/>
      <c r="S211" s="53"/>
      <c r="T211" s="70"/>
      <c r="U211" s="53"/>
      <c r="V211" s="54"/>
      <c r="W211" s="54"/>
      <c r="X211" s="53"/>
      <c r="Y211" s="53"/>
      <c r="Z211" s="53"/>
      <c r="AA211" s="53"/>
      <c r="AB211" s="53"/>
    </row>
    <row r="212" spans="1:28" s="6" customFormat="1" x14ac:dyDescent="0.25">
      <c r="A212" s="14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2"/>
      <c r="N212" s="52"/>
      <c r="O212" s="52"/>
      <c r="P212" s="52"/>
      <c r="Q212" s="52"/>
      <c r="R212" s="52"/>
      <c r="S212" s="53"/>
      <c r="T212" s="70"/>
      <c r="U212" s="53"/>
      <c r="V212" s="54"/>
      <c r="W212" s="54"/>
      <c r="X212" s="53"/>
      <c r="Y212" s="53"/>
      <c r="Z212" s="53"/>
      <c r="AA212" s="53"/>
      <c r="AB212" s="53"/>
    </row>
    <row r="213" spans="1:28" s="6" customFormat="1" x14ac:dyDescent="0.25">
      <c r="A213" s="14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2"/>
      <c r="N213" s="52"/>
      <c r="O213" s="52"/>
      <c r="P213" s="52"/>
      <c r="Q213" s="52"/>
      <c r="R213" s="52"/>
      <c r="S213" s="53"/>
      <c r="T213" s="70"/>
      <c r="U213" s="53"/>
      <c r="V213" s="54"/>
      <c r="W213" s="54"/>
      <c r="X213" s="53"/>
      <c r="Y213" s="53"/>
      <c r="Z213" s="53"/>
      <c r="AA213" s="53"/>
      <c r="AB213" s="53"/>
    </row>
    <row r="214" spans="1:28" s="6" customFormat="1" x14ac:dyDescent="0.25">
      <c r="A214" s="14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2"/>
      <c r="N214" s="52"/>
      <c r="O214" s="52"/>
      <c r="P214" s="52"/>
      <c r="Q214" s="52"/>
      <c r="R214" s="52"/>
      <c r="S214" s="53"/>
      <c r="T214" s="70"/>
      <c r="U214" s="53"/>
      <c r="V214" s="54"/>
      <c r="W214" s="54"/>
      <c r="X214" s="53"/>
      <c r="Y214" s="53"/>
      <c r="Z214" s="53"/>
      <c r="AA214" s="53"/>
      <c r="AB214" s="53"/>
    </row>
    <row r="215" spans="1:28" s="6" customFormat="1" x14ac:dyDescent="0.25">
      <c r="A215" s="14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2"/>
      <c r="N215" s="52"/>
      <c r="O215" s="52"/>
      <c r="P215" s="52"/>
      <c r="Q215" s="52"/>
      <c r="R215" s="52"/>
      <c r="S215" s="53"/>
      <c r="T215" s="70"/>
      <c r="U215" s="53"/>
      <c r="V215" s="54"/>
      <c r="W215" s="54"/>
      <c r="X215" s="53"/>
      <c r="Y215" s="53"/>
      <c r="Z215" s="53"/>
      <c r="AA215" s="53"/>
      <c r="AB215" s="53"/>
    </row>
    <row r="216" spans="1:28" s="6" customFormat="1" x14ac:dyDescent="0.25">
      <c r="A216" s="14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2"/>
      <c r="N216" s="52"/>
      <c r="O216" s="52"/>
      <c r="P216" s="52"/>
      <c r="Q216" s="52"/>
      <c r="R216" s="52"/>
      <c r="S216" s="53"/>
      <c r="T216" s="70"/>
      <c r="U216" s="53"/>
      <c r="V216" s="54"/>
      <c r="W216" s="54"/>
      <c r="X216" s="53"/>
      <c r="Y216" s="53"/>
      <c r="Z216" s="53"/>
      <c r="AA216" s="53"/>
      <c r="AB216" s="53"/>
    </row>
    <row r="217" spans="1:28" s="6" customFormat="1" x14ac:dyDescent="0.25">
      <c r="A217" s="14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2"/>
      <c r="N217" s="52"/>
      <c r="O217" s="52"/>
      <c r="P217" s="52"/>
      <c r="Q217" s="52"/>
      <c r="R217" s="52"/>
      <c r="S217" s="53"/>
      <c r="T217" s="70"/>
      <c r="U217" s="53"/>
      <c r="V217" s="54"/>
      <c r="W217" s="54"/>
      <c r="X217" s="53"/>
      <c r="Y217" s="53"/>
      <c r="Z217" s="53"/>
      <c r="AA217" s="53"/>
      <c r="AB217" s="53"/>
    </row>
    <row r="218" spans="1:28" s="6" customFormat="1" x14ac:dyDescent="0.25">
      <c r="A218" s="14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2"/>
      <c r="N218" s="52"/>
      <c r="O218" s="52"/>
      <c r="P218" s="52"/>
      <c r="Q218" s="52"/>
      <c r="R218" s="52"/>
      <c r="S218" s="53"/>
      <c r="T218" s="70"/>
      <c r="U218" s="53"/>
      <c r="V218" s="54"/>
      <c r="W218" s="54"/>
      <c r="X218" s="53"/>
      <c r="Y218" s="53"/>
      <c r="Z218" s="53"/>
      <c r="AA218" s="53"/>
      <c r="AB218" s="53"/>
    </row>
    <row r="219" spans="1:28" s="6" customFormat="1" x14ac:dyDescent="0.25">
      <c r="A219" s="14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2"/>
      <c r="N219" s="52"/>
      <c r="O219" s="52"/>
      <c r="P219" s="52"/>
      <c r="Q219" s="52"/>
      <c r="R219" s="52"/>
      <c r="S219" s="53"/>
      <c r="T219" s="70"/>
      <c r="U219" s="53"/>
      <c r="V219" s="54"/>
      <c r="W219" s="54"/>
      <c r="X219" s="53"/>
      <c r="Y219" s="53"/>
      <c r="Z219" s="53"/>
      <c r="AA219" s="53"/>
      <c r="AB219" s="53"/>
    </row>
    <row r="220" spans="1:28" s="6" customFormat="1" x14ac:dyDescent="0.25">
      <c r="A220" s="14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2"/>
      <c r="N220" s="52"/>
      <c r="O220" s="52"/>
      <c r="P220" s="52"/>
      <c r="Q220" s="52"/>
      <c r="R220" s="52"/>
      <c r="S220" s="53"/>
      <c r="T220" s="70"/>
      <c r="U220" s="53"/>
      <c r="V220" s="54"/>
      <c r="W220" s="54"/>
      <c r="X220" s="53"/>
      <c r="Y220" s="53"/>
      <c r="Z220" s="53"/>
      <c r="AA220" s="53"/>
      <c r="AB220" s="53"/>
    </row>
    <row r="221" spans="1:28" s="6" customFormat="1" x14ac:dyDescent="0.25">
      <c r="A221" s="14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2"/>
      <c r="N221" s="52"/>
      <c r="O221" s="52"/>
      <c r="P221" s="52"/>
      <c r="Q221" s="52"/>
      <c r="R221" s="52"/>
      <c r="S221" s="53"/>
      <c r="T221" s="70"/>
      <c r="U221" s="53"/>
      <c r="V221" s="54"/>
      <c r="W221" s="54"/>
      <c r="X221" s="53"/>
      <c r="Y221" s="53"/>
      <c r="Z221" s="53"/>
      <c r="AA221" s="53"/>
      <c r="AB221" s="53"/>
    </row>
    <row r="222" spans="1:28" s="6" customFormat="1" x14ac:dyDescent="0.25">
      <c r="A222" s="14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2"/>
      <c r="N222" s="52"/>
      <c r="O222" s="52"/>
      <c r="P222" s="52"/>
      <c r="Q222" s="52"/>
      <c r="R222" s="52"/>
      <c r="S222" s="53"/>
      <c r="T222" s="70"/>
      <c r="U222" s="53"/>
      <c r="V222" s="54"/>
      <c r="W222" s="54"/>
      <c r="X222" s="53"/>
      <c r="Y222" s="53"/>
      <c r="Z222" s="53"/>
      <c r="AA222" s="53"/>
      <c r="AB222" s="53"/>
    </row>
    <row r="223" spans="1:28" s="6" customFormat="1" x14ac:dyDescent="0.25">
      <c r="A223" s="14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2"/>
      <c r="N223" s="52"/>
      <c r="O223" s="52"/>
      <c r="P223" s="52"/>
      <c r="Q223" s="52"/>
      <c r="R223" s="52"/>
      <c r="S223" s="53"/>
      <c r="T223" s="70"/>
      <c r="U223" s="53"/>
      <c r="V223" s="54"/>
      <c r="W223" s="54"/>
      <c r="X223" s="53"/>
      <c r="Y223" s="53"/>
      <c r="Z223" s="53"/>
      <c r="AA223" s="53"/>
      <c r="AB223" s="53"/>
    </row>
    <row r="224" spans="1:28" s="6" customFormat="1" x14ac:dyDescent="0.25">
      <c r="A224" s="14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2"/>
      <c r="N224" s="52"/>
      <c r="O224" s="52"/>
      <c r="P224" s="52"/>
      <c r="Q224" s="52"/>
      <c r="R224" s="52"/>
      <c r="S224" s="53"/>
      <c r="T224" s="70"/>
      <c r="U224" s="53"/>
      <c r="V224" s="54"/>
      <c r="W224" s="54"/>
      <c r="X224" s="53"/>
      <c r="Y224" s="53"/>
      <c r="Z224" s="53"/>
      <c r="AA224" s="53"/>
      <c r="AB224" s="53"/>
    </row>
    <row r="225" spans="1:28" s="6" customFormat="1" x14ac:dyDescent="0.25">
      <c r="A225" s="14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2"/>
      <c r="N225" s="52"/>
      <c r="O225" s="52"/>
      <c r="P225" s="52"/>
      <c r="Q225" s="52"/>
      <c r="R225" s="52"/>
      <c r="S225" s="53"/>
      <c r="T225" s="70"/>
      <c r="U225" s="53"/>
      <c r="V225" s="54"/>
      <c r="W225" s="54"/>
      <c r="X225" s="53"/>
      <c r="Y225" s="53"/>
      <c r="Z225" s="53"/>
      <c r="AA225" s="53"/>
      <c r="AB225" s="53"/>
    </row>
    <row r="226" spans="1:28" s="6" customFormat="1" x14ac:dyDescent="0.25">
      <c r="A226" s="14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2"/>
      <c r="N226" s="52"/>
      <c r="O226" s="52"/>
      <c r="P226" s="52"/>
      <c r="Q226" s="52"/>
      <c r="R226" s="52"/>
      <c r="S226" s="53"/>
      <c r="T226" s="70"/>
      <c r="U226" s="53"/>
      <c r="V226" s="54"/>
      <c r="W226" s="54"/>
      <c r="X226" s="53"/>
      <c r="Y226" s="53"/>
      <c r="Z226" s="53"/>
      <c r="AA226" s="53"/>
      <c r="AB226" s="53"/>
    </row>
    <row r="227" spans="1:28" s="6" customFormat="1" x14ac:dyDescent="0.25">
      <c r="A227" s="14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2"/>
      <c r="N227" s="52"/>
      <c r="O227" s="52"/>
      <c r="P227" s="52"/>
      <c r="Q227" s="52"/>
      <c r="R227" s="52"/>
      <c r="S227" s="53"/>
      <c r="T227" s="70"/>
      <c r="U227" s="53"/>
      <c r="V227" s="54"/>
      <c r="W227" s="54"/>
      <c r="X227" s="53"/>
      <c r="Y227" s="53"/>
      <c r="Z227" s="53"/>
      <c r="AA227" s="53"/>
      <c r="AB227" s="53"/>
    </row>
    <row r="228" spans="1:28" s="6" customFormat="1" x14ac:dyDescent="0.25">
      <c r="A228" s="14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2"/>
      <c r="N228" s="52"/>
      <c r="O228" s="52"/>
      <c r="P228" s="52"/>
      <c r="Q228" s="52"/>
      <c r="R228" s="52"/>
      <c r="S228" s="53"/>
      <c r="T228" s="70"/>
      <c r="U228" s="53"/>
      <c r="V228" s="54"/>
      <c r="W228" s="54"/>
      <c r="X228" s="53"/>
      <c r="Y228" s="53"/>
      <c r="Z228" s="53"/>
      <c r="AA228" s="53"/>
      <c r="AB228" s="53"/>
    </row>
    <row r="229" spans="1:28" s="6" customFormat="1" x14ac:dyDescent="0.25">
      <c r="A229" s="14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2"/>
      <c r="N229" s="52"/>
      <c r="O229" s="52"/>
      <c r="P229" s="52"/>
      <c r="Q229" s="52"/>
      <c r="R229" s="52"/>
      <c r="S229" s="53"/>
      <c r="T229" s="70"/>
      <c r="U229" s="53"/>
      <c r="V229" s="54"/>
      <c r="W229" s="54"/>
      <c r="X229" s="53"/>
      <c r="Y229" s="53"/>
      <c r="Z229" s="53"/>
      <c r="AA229" s="53"/>
      <c r="AB229" s="53"/>
    </row>
    <row r="230" spans="1:28" s="6" customFormat="1" x14ac:dyDescent="0.25">
      <c r="A230" s="14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2"/>
      <c r="N230" s="52"/>
      <c r="O230" s="52"/>
      <c r="P230" s="52"/>
      <c r="Q230" s="52"/>
      <c r="R230" s="52"/>
      <c r="S230" s="53"/>
      <c r="T230" s="70"/>
      <c r="U230" s="53"/>
      <c r="V230" s="54"/>
      <c r="W230" s="54"/>
      <c r="X230" s="53"/>
      <c r="Y230" s="53"/>
      <c r="Z230" s="53"/>
      <c r="AA230" s="53"/>
      <c r="AB230" s="53"/>
    </row>
    <row r="231" spans="1:28" s="6" customFormat="1" x14ac:dyDescent="0.25">
      <c r="A231" s="14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2"/>
      <c r="N231" s="52"/>
      <c r="O231" s="52"/>
      <c r="P231" s="52"/>
      <c r="Q231" s="52"/>
      <c r="R231" s="52"/>
      <c r="S231" s="53"/>
      <c r="T231" s="70"/>
      <c r="U231" s="53"/>
      <c r="V231" s="54"/>
      <c r="W231" s="54"/>
      <c r="X231" s="53"/>
      <c r="Y231" s="53"/>
      <c r="Z231" s="53"/>
      <c r="AA231" s="53"/>
      <c r="AB231" s="53"/>
    </row>
    <row r="232" spans="1:28" s="6" customFormat="1" x14ac:dyDescent="0.25">
      <c r="A232" s="14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2"/>
      <c r="N232" s="52"/>
      <c r="O232" s="52"/>
      <c r="P232" s="52"/>
      <c r="Q232" s="52"/>
      <c r="R232" s="52"/>
      <c r="S232" s="53"/>
      <c r="T232" s="70"/>
      <c r="U232" s="53"/>
      <c r="V232" s="54"/>
      <c r="W232" s="54"/>
      <c r="X232" s="53"/>
      <c r="Y232" s="53"/>
      <c r="Z232" s="53"/>
      <c r="AA232" s="53"/>
      <c r="AB232" s="53"/>
    </row>
    <row r="233" spans="1:28" s="6" customFormat="1" x14ac:dyDescent="0.25">
      <c r="A233" s="14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2"/>
      <c r="N233" s="52"/>
      <c r="O233" s="52"/>
      <c r="P233" s="52"/>
      <c r="Q233" s="52"/>
      <c r="R233" s="52"/>
      <c r="S233" s="53"/>
      <c r="T233" s="70"/>
      <c r="U233" s="53"/>
      <c r="V233" s="54"/>
      <c r="W233" s="54"/>
      <c r="X233" s="53"/>
      <c r="Y233" s="53"/>
      <c r="Z233" s="53"/>
      <c r="AA233" s="53"/>
      <c r="AB233" s="53"/>
    </row>
    <row r="234" spans="1:28" s="6" customFormat="1" x14ac:dyDescent="0.25">
      <c r="A234" s="14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2"/>
      <c r="N234" s="52"/>
      <c r="O234" s="52"/>
      <c r="P234" s="52"/>
      <c r="Q234" s="52"/>
      <c r="R234" s="52"/>
      <c r="S234" s="53"/>
      <c r="T234" s="70"/>
      <c r="U234" s="53"/>
      <c r="V234" s="54"/>
      <c r="W234" s="54"/>
      <c r="X234" s="53"/>
      <c r="Y234" s="53"/>
      <c r="Z234" s="53"/>
      <c r="AA234" s="53"/>
      <c r="AB234" s="53"/>
    </row>
    <row r="235" spans="1:28" s="6" customFormat="1" x14ac:dyDescent="0.25">
      <c r="A235" s="14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2"/>
      <c r="N235" s="52"/>
      <c r="O235" s="52"/>
      <c r="P235" s="52"/>
      <c r="Q235" s="52"/>
      <c r="R235" s="52"/>
      <c r="S235" s="53"/>
      <c r="T235" s="70"/>
      <c r="U235" s="53"/>
      <c r="V235" s="54"/>
      <c r="W235" s="54"/>
      <c r="X235" s="53"/>
      <c r="Y235" s="53"/>
      <c r="Z235" s="53"/>
      <c r="AA235" s="53"/>
      <c r="AB235" s="53"/>
    </row>
    <row r="236" spans="1:28" s="6" customFormat="1" x14ac:dyDescent="0.25">
      <c r="A236" s="14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2"/>
      <c r="N236" s="52"/>
      <c r="O236" s="52"/>
      <c r="P236" s="52"/>
      <c r="Q236" s="52"/>
      <c r="R236" s="52"/>
      <c r="S236" s="53"/>
      <c r="T236" s="70"/>
      <c r="U236" s="53"/>
      <c r="V236" s="54"/>
      <c r="W236" s="54"/>
      <c r="X236" s="53"/>
      <c r="Y236" s="53"/>
      <c r="Z236" s="53"/>
      <c r="AA236" s="53"/>
      <c r="AB236" s="53"/>
    </row>
    <row r="237" spans="1:28" s="6" customFormat="1" x14ac:dyDescent="0.25">
      <c r="A237" s="14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2"/>
      <c r="N237" s="52"/>
      <c r="O237" s="52"/>
      <c r="P237" s="52"/>
      <c r="Q237" s="52"/>
      <c r="R237" s="52"/>
      <c r="S237" s="53"/>
      <c r="T237" s="70"/>
      <c r="U237" s="53"/>
      <c r="V237" s="54"/>
      <c r="W237" s="54"/>
      <c r="X237" s="53"/>
      <c r="Y237" s="53"/>
      <c r="Z237" s="53"/>
      <c r="AA237" s="53"/>
      <c r="AB237" s="53"/>
    </row>
    <row r="238" spans="1:28" s="6" customFormat="1" x14ac:dyDescent="0.25">
      <c r="A238" s="14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2"/>
      <c r="N238" s="52"/>
      <c r="O238" s="52"/>
      <c r="P238" s="52"/>
      <c r="Q238" s="52"/>
      <c r="R238" s="52"/>
      <c r="S238" s="53"/>
      <c r="T238" s="70"/>
      <c r="U238" s="53"/>
      <c r="V238" s="54"/>
      <c r="W238" s="54"/>
      <c r="X238" s="53"/>
      <c r="Y238" s="53"/>
      <c r="Z238" s="53"/>
      <c r="AA238" s="53"/>
      <c r="AB238" s="53"/>
    </row>
    <row r="239" spans="1:28" s="6" customFormat="1" x14ac:dyDescent="0.25">
      <c r="A239" s="14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2"/>
      <c r="N239" s="52"/>
      <c r="O239" s="52"/>
      <c r="P239" s="52"/>
      <c r="Q239" s="52"/>
      <c r="R239" s="52"/>
      <c r="S239" s="53"/>
      <c r="T239" s="70"/>
      <c r="U239" s="53"/>
      <c r="V239" s="54"/>
      <c r="W239" s="54"/>
      <c r="X239" s="53"/>
      <c r="Y239" s="53"/>
      <c r="Z239" s="53"/>
      <c r="AA239" s="53"/>
      <c r="AB239" s="53"/>
    </row>
    <row r="240" spans="1:28" s="6" customFormat="1" x14ac:dyDescent="0.25">
      <c r="A240" s="14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2"/>
      <c r="N240" s="52"/>
      <c r="O240" s="52"/>
      <c r="P240" s="52"/>
      <c r="Q240" s="52"/>
      <c r="R240" s="52"/>
      <c r="S240" s="53"/>
      <c r="T240" s="70"/>
      <c r="U240" s="53"/>
      <c r="V240" s="54"/>
      <c r="W240" s="54"/>
      <c r="X240" s="53"/>
      <c r="Y240" s="53"/>
      <c r="Z240" s="53"/>
      <c r="AA240" s="53"/>
      <c r="AB240" s="53"/>
    </row>
    <row r="241" spans="1:28" s="6" customFormat="1" x14ac:dyDescent="0.25">
      <c r="A241" s="14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2"/>
      <c r="N241" s="52"/>
      <c r="O241" s="52"/>
      <c r="P241" s="52"/>
      <c r="Q241" s="52"/>
      <c r="R241" s="52"/>
      <c r="S241" s="53"/>
      <c r="T241" s="70"/>
      <c r="U241" s="53"/>
      <c r="V241" s="54"/>
      <c r="W241" s="54"/>
      <c r="X241" s="53"/>
      <c r="Y241" s="53"/>
      <c r="Z241" s="53"/>
      <c r="AA241" s="53"/>
      <c r="AB241" s="53"/>
    </row>
    <row r="242" spans="1:28" s="6" customFormat="1" x14ac:dyDescent="0.25">
      <c r="A242" s="14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2"/>
      <c r="N242" s="52"/>
      <c r="O242" s="52"/>
      <c r="P242" s="52"/>
      <c r="Q242" s="52"/>
      <c r="R242" s="52"/>
      <c r="S242" s="53"/>
      <c r="T242" s="70"/>
      <c r="U242" s="53"/>
      <c r="V242" s="54"/>
      <c r="W242" s="54"/>
      <c r="X242" s="53"/>
      <c r="Y242" s="53"/>
      <c r="Z242" s="53"/>
      <c r="AA242" s="53"/>
      <c r="AB242" s="53"/>
    </row>
    <row r="243" spans="1:28" s="6" customFormat="1" x14ac:dyDescent="0.25">
      <c r="A243" s="14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2"/>
      <c r="N243" s="52"/>
      <c r="O243" s="52"/>
      <c r="P243" s="52"/>
      <c r="Q243" s="52"/>
      <c r="R243" s="52"/>
      <c r="S243" s="53"/>
      <c r="T243" s="70"/>
      <c r="U243" s="53"/>
      <c r="V243" s="54"/>
      <c r="W243" s="54"/>
      <c r="X243" s="53"/>
      <c r="Y243" s="53"/>
      <c r="Z243" s="53"/>
      <c r="AA243" s="53"/>
      <c r="AB243" s="53"/>
    </row>
    <row r="244" spans="1:28" s="6" customFormat="1" x14ac:dyDescent="0.25">
      <c r="A244" s="14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2"/>
      <c r="N244" s="52"/>
      <c r="O244" s="52"/>
      <c r="P244" s="52"/>
      <c r="Q244" s="52"/>
      <c r="R244" s="52"/>
      <c r="S244" s="53"/>
      <c r="T244" s="70"/>
      <c r="U244" s="53"/>
      <c r="V244" s="54"/>
      <c r="W244" s="54"/>
      <c r="X244" s="53"/>
      <c r="Y244" s="53"/>
      <c r="Z244" s="53"/>
      <c r="AA244" s="53"/>
      <c r="AB244" s="53"/>
    </row>
    <row r="245" spans="1:28" s="6" customFormat="1" x14ac:dyDescent="0.25">
      <c r="A245" s="14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2"/>
      <c r="N245" s="52"/>
      <c r="O245" s="52"/>
      <c r="P245" s="52"/>
      <c r="Q245" s="52"/>
      <c r="R245" s="52"/>
      <c r="S245" s="53"/>
      <c r="T245" s="70"/>
      <c r="U245" s="53"/>
      <c r="V245" s="54"/>
      <c r="W245" s="54"/>
      <c r="X245" s="53"/>
      <c r="Y245" s="53"/>
      <c r="Z245" s="53"/>
      <c r="AA245" s="53"/>
      <c r="AB245" s="53"/>
    </row>
    <row r="246" spans="1:28" s="6" customFormat="1" x14ac:dyDescent="0.25">
      <c r="A246" s="14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2"/>
      <c r="N246" s="52"/>
      <c r="O246" s="52"/>
      <c r="P246" s="52"/>
      <c r="Q246" s="52"/>
      <c r="R246" s="52"/>
      <c r="S246" s="53"/>
      <c r="T246" s="70"/>
      <c r="U246" s="53"/>
      <c r="V246" s="54"/>
      <c r="W246" s="54"/>
      <c r="X246" s="53"/>
      <c r="Y246" s="53"/>
      <c r="Z246" s="53"/>
      <c r="AA246" s="53"/>
      <c r="AB246" s="53"/>
    </row>
    <row r="247" spans="1:28" s="6" customFormat="1" x14ac:dyDescent="0.25">
      <c r="A247" s="14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2"/>
      <c r="N247" s="52"/>
      <c r="O247" s="52"/>
      <c r="P247" s="52"/>
      <c r="Q247" s="52"/>
      <c r="R247" s="52"/>
      <c r="S247" s="53"/>
      <c r="T247" s="70"/>
      <c r="U247" s="53"/>
      <c r="V247" s="54"/>
      <c r="W247" s="54"/>
      <c r="X247" s="53"/>
      <c r="Y247" s="53"/>
      <c r="Z247" s="53"/>
      <c r="AA247" s="53"/>
      <c r="AB247" s="53"/>
    </row>
    <row r="248" spans="1:28" s="6" customFormat="1" x14ac:dyDescent="0.25">
      <c r="A248" s="14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2"/>
      <c r="N248" s="52"/>
      <c r="O248" s="52"/>
      <c r="P248" s="52"/>
      <c r="Q248" s="52"/>
      <c r="R248" s="52"/>
      <c r="S248" s="53"/>
      <c r="T248" s="70"/>
      <c r="U248" s="53"/>
      <c r="V248" s="54"/>
      <c r="W248" s="54"/>
      <c r="X248" s="53"/>
      <c r="Y248" s="53"/>
      <c r="Z248" s="53"/>
      <c r="AA248" s="53"/>
      <c r="AB248" s="53"/>
    </row>
    <row r="249" spans="1:28" s="6" customFormat="1" x14ac:dyDescent="0.25">
      <c r="A249" s="14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2"/>
      <c r="N249" s="52"/>
      <c r="O249" s="52"/>
      <c r="P249" s="52"/>
      <c r="Q249" s="52"/>
      <c r="R249" s="52"/>
      <c r="S249" s="53"/>
      <c r="T249" s="70"/>
      <c r="U249" s="53"/>
      <c r="V249" s="54"/>
      <c r="W249" s="54"/>
      <c r="X249" s="53"/>
      <c r="Y249" s="53"/>
      <c r="Z249" s="53"/>
      <c r="AA249" s="53"/>
      <c r="AB249" s="53"/>
    </row>
    <row r="250" spans="1:28" s="6" customFormat="1" x14ac:dyDescent="0.25">
      <c r="A250" s="14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2"/>
      <c r="N250" s="52"/>
      <c r="O250" s="52"/>
      <c r="P250" s="52"/>
      <c r="Q250" s="52"/>
      <c r="R250" s="52"/>
      <c r="S250" s="53"/>
      <c r="T250" s="70"/>
      <c r="U250" s="53"/>
      <c r="V250" s="54"/>
      <c r="W250" s="54"/>
      <c r="X250" s="53"/>
      <c r="Y250" s="53"/>
      <c r="Z250" s="53"/>
      <c r="AA250" s="53"/>
      <c r="AB250" s="53"/>
    </row>
    <row r="251" spans="1:28" s="6" customFormat="1" x14ac:dyDescent="0.25">
      <c r="A251" s="14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2"/>
      <c r="N251" s="52"/>
      <c r="O251" s="52"/>
      <c r="P251" s="52"/>
      <c r="Q251" s="52"/>
      <c r="R251" s="52"/>
      <c r="S251" s="53"/>
      <c r="T251" s="70"/>
      <c r="U251" s="53"/>
      <c r="V251" s="54"/>
      <c r="W251" s="54"/>
      <c r="X251" s="53"/>
      <c r="Y251" s="53"/>
      <c r="Z251" s="53"/>
      <c r="AA251" s="53"/>
      <c r="AB251" s="53"/>
    </row>
    <row r="252" spans="1:28" s="6" customFormat="1" x14ac:dyDescent="0.25">
      <c r="A252" s="14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2"/>
      <c r="N252" s="52"/>
      <c r="O252" s="52"/>
      <c r="P252" s="52"/>
      <c r="Q252" s="52"/>
      <c r="R252" s="52"/>
      <c r="S252" s="53"/>
      <c r="T252" s="70"/>
      <c r="U252" s="53"/>
      <c r="V252" s="54"/>
      <c r="W252" s="54"/>
      <c r="X252" s="53"/>
      <c r="Y252" s="53"/>
      <c r="Z252" s="53"/>
      <c r="AA252" s="53"/>
      <c r="AB252" s="53"/>
    </row>
    <row r="253" spans="1:28" s="6" customFormat="1" x14ac:dyDescent="0.25">
      <c r="A253" s="14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2"/>
      <c r="N253" s="52"/>
      <c r="O253" s="52"/>
      <c r="P253" s="52"/>
      <c r="Q253" s="52"/>
      <c r="R253" s="52"/>
      <c r="S253" s="53"/>
      <c r="T253" s="70"/>
      <c r="U253" s="53"/>
      <c r="V253" s="54"/>
      <c r="W253" s="54"/>
      <c r="X253" s="53"/>
      <c r="Y253" s="53"/>
      <c r="Z253" s="53"/>
      <c r="AA253" s="53"/>
      <c r="AB253" s="53"/>
    </row>
    <row r="254" spans="1:28" s="6" customFormat="1" x14ac:dyDescent="0.25">
      <c r="A254" s="14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2"/>
      <c r="N254" s="52"/>
      <c r="O254" s="52"/>
      <c r="P254" s="52"/>
      <c r="Q254" s="52"/>
      <c r="R254" s="52"/>
      <c r="S254" s="53"/>
      <c r="T254" s="70"/>
      <c r="U254" s="53"/>
      <c r="V254" s="54"/>
      <c r="W254" s="54"/>
      <c r="X254" s="53"/>
      <c r="Y254" s="53"/>
      <c r="Z254" s="53"/>
      <c r="AA254" s="53"/>
      <c r="AB254" s="53"/>
    </row>
    <row r="255" spans="1:28" s="6" customFormat="1" x14ac:dyDescent="0.25">
      <c r="A255" s="14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2"/>
      <c r="N255" s="52"/>
      <c r="O255" s="52"/>
      <c r="P255" s="52"/>
      <c r="Q255" s="52"/>
      <c r="R255" s="52"/>
      <c r="S255" s="53"/>
      <c r="T255" s="70"/>
      <c r="U255" s="53"/>
      <c r="V255" s="54"/>
      <c r="W255" s="54"/>
      <c r="X255" s="53"/>
      <c r="Y255" s="53"/>
      <c r="Z255" s="53"/>
      <c r="AA255" s="53"/>
      <c r="AB255" s="53"/>
    </row>
    <row r="256" spans="1:28" s="6" customFormat="1" x14ac:dyDescent="0.25">
      <c r="A256" s="14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2"/>
      <c r="N256" s="52"/>
      <c r="O256" s="52"/>
      <c r="P256" s="52"/>
      <c r="Q256" s="52"/>
      <c r="R256" s="52"/>
      <c r="S256" s="53"/>
      <c r="T256" s="70"/>
      <c r="U256" s="53"/>
      <c r="V256" s="54"/>
      <c r="W256" s="54"/>
      <c r="X256" s="53"/>
      <c r="Y256" s="53"/>
      <c r="Z256" s="53"/>
      <c r="AA256" s="53"/>
      <c r="AB256" s="53"/>
    </row>
    <row r="257" spans="1:28" s="6" customFormat="1" x14ac:dyDescent="0.25">
      <c r="A257" s="14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2"/>
      <c r="N257" s="52"/>
      <c r="O257" s="52"/>
      <c r="P257" s="52"/>
      <c r="Q257" s="52"/>
      <c r="R257" s="52"/>
      <c r="S257" s="53"/>
      <c r="T257" s="70"/>
      <c r="U257" s="53"/>
      <c r="V257" s="54"/>
      <c r="W257" s="54"/>
      <c r="X257" s="53"/>
      <c r="Y257" s="53"/>
      <c r="Z257" s="53"/>
      <c r="AA257" s="53"/>
      <c r="AB257" s="53"/>
    </row>
    <row r="258" spans="1:28" s="6" customFormat="1" x14ac:dyDescent="0.25">
      <c r="A258" s="14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2"/>
      <c r="N258" s="52"/>
      <c r="O258" s="52"/>
      <c r="P258" s="52"/>
      <c r="Q258" s="52"/>
      <c r="R258" s="52"/>
      <c r="S258" s="53"/>
      <c r="T258" s="70"/>
      <c r="U258" s="53"/>
      <c r="V258" s="54"/>
      <c r="W258" s="54"/>
      <c r="X258" s="53"/>
      <c r="Y258" s="53"/>
      <c r="Z258" s="53"/>
      <c r="AA258" s="53"/>
      <c r="AB258" s="53"/>
    </row>
    <row r="259" spans="1:28" s="6" customFormat="1" x14ac:dyDescent="0.25">
      <c r="A259" s="14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2"/>
      <c r="N259" s="52"/>
      <c r="O259" s="52"/>
      <c r="P259" s="52"/>
      <c r="Q259" s="52"/>
      <c r="R259" s="52"/>
      <c r="S259" s="53"/>
      <c r="T259" s="70"/>
      <c r="U259" s="53"/>
      <c r="V259" s="54"/>
      <c r="W259" s="54"/>
      <c r="X259" s="53"/>
      <c r="Y259" s="53"/>
      <c r="Z259" s="53"/>
      <c r="AA259" s="53"/>
      <c r="AB259" s="53"/>
    </row>
    <row r="260" spans="1:28" s="6" customFormat="1" x14ac:dyDescent="0.25">
      <c r="A260" s="14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2"/>
      <c r="N260" s="52"/>
      <c r="O260" s="52"/>
      <c r="P260" s="52"/>
      <c r="Q260" s="52"/>
      <c r="R260" s="52"/>
      <c r="S260" s="53"/>
      <c r="T260" s="53"/>
      <c r="U260" s="53"/>
      <c r="V260" s="54"/>
      <c r="W260" s="54"/>
      <c r="X260" s="53"/>
      <c r="Y260" s="53"/>
      <c r="Z260" s="53"/>
      <c r="AA260" s="53"/>
      <c r="AB260" s="53"/>
    </row>
    <row r="261" spans="1:28" s="6" customFormat="1" x14ac:dyDescent="0.25">
      <c r="A261" s="14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2"/>
      <c r="N261" s="52"/>
      <c r="O261" s="52"/>
      <c r="P261" s="52"/>
      <c r="Q261" s="52"/>
      <c r="R261" s="52"/>
      <c r="S261" s="53"/>
      <c r="T261" s="53"/>
      <c r="U261" s="53"/>
      <c r="V261" s="54"/>
      <c r="W261" s="54"/>
      <c r="X261" s="53"/>
      <c r="Y261" s="53"/>
      <c r="Z261" s="53"/>
      <c r="AA261" s="53"/>
      <c r="AB261" s="53"/>
    </row>
    <row r="262" spans="1:28" s="6" customFormat="1" x14ac:dyDescent="0.25">
      <c r="A262" s="14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2"/>
      <c r="N262" s="52"/>
      <c r="O262" s="52"/>
      <c r="P262" s="52"/>
      <c r="Q262" s="52"/>
      <c r="R262" s="52"/>
      <c r="S262" s="53"/>
      <c r="T262" s="53"/>
      <c r="U262" s="53"/>
      <c r="V262" s="54"/>
      <c r="W262" s="54"/>
      <c r="X262" s="53"/>
      <c r="Y262" s="53"/>
      <c r="Z262" s="53"/>
      <c r="AA262" s="53"/>
      <c r="AB262" s="53"/>
    </row>
    <row r="263" spans="1:28" s="6" customFormat="1" x14ac:dyDescent="0.25">
      <c r="A263" s="14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2"/>
      <c r="N263" s="52"/>
      <c r="O263" s="52"/>
      <c r="P263" s="52"/>
      <c r="Q263" s="52"/>
      <c r="R263" s="52"/>
      <c r="S263" s="53"/>
      <c r="T263" s="53"/>
      <c r="U263" s="53"/>
      <c r="V263" s="54"/>
      <c r="W263" s="54"/>
      <c r="X263" s="53"/>
      <c r="Y263" s="53"/>
      <c r="Z263" s="53"/>
      <c r="AA263" s="53"/>
      <c r="AB263" s="53"/>
    </row>
    <row r="264" spans="1:28" s="6" customFormat="1" x14ac:dyDescent="0.25">
      <c r="A264" s="14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2"/>
      <c r="N264" s="52"/>
      <c r="O264" s="52"/>
      <c r="P264" s="52"/>
      <c r="Q264" s="52"/>
      <c r="R264" s="52"/>
      <c r="S264" s="53"/>
      <c r="T264" s="53"/>
      <c r="U264" s="53"/>
      <c r="V264" s="54"/>
      <c r="W264" s="54"/>
      <c r="X264" s="53"/>
      <c r="Y264" s="53"/>
      <c r="Z264" s="53"/>
      <c r="AA264" s="53"/>
      <c r="AB264" s="53"/>
    </row>
    <row r="265" spans="1:28" s="6" customFormat="1" x14ac:dyDescent="0.25">
      <c r="A265" s="14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2"/>
      <c r="N265" s="52"/>
      <c r="O265" s="52"/>
      <c r="P265" s="52"/>
      <c r="Q265" s="52"/>
      <c r="R265" s="52"/>
      <c r="S265" s="53"/>
      <c r="T265" s="53"/>
      <c r="U265" s="53"/>
      <c r="V265" s="54"/>
      <c r="W265" s="54"/>
      <c r="X265" s="53"/>
      <c r="Y265" s="53"/>
      <c r="Z265" s="53"/>
      <c r="AA265" s="53"/>
      <c r="AB265" s="53"/>
    </row>
    <row r="266" spans="1:28" s="6" customFormat="1" x14ac:dyDescent="0.25">
      <c r="A266" s="14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2"/>
      <c r="N266" s="52"/>
      <c r="O266" s="52"/>
      <c r="P266" s="52"/>
      <c r="Q266" s="52"/>
      <c r="R266" s="52"/>
      <c r="S266" s="53"/>
      <c r="T266" s="53"/>
      <c r="U266" s="53"/>
      <c r="V266" s="54"/>
      <c r="W266" s="54"/>
      <c r="X266" s="53"/>
      <c r="Y266" s="53"/>
      <c r="Z266" s="53"/>
      <c r="AA266" s="53"/>
      <c r="AB266" s="53"/>
    </row>
    <row r="267" spans="1:28" s="6" customFormat="1" x14ac:dyDescent="0.25">
      <c r="A267" s="14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2"/>
      <c r="N267" s="52"/>
      <c r="O267" s="52"/>
      <c r="P267" s="52"/>
      <c r="Q267" s="52"/>
      <c r="R267" s="52"/>
      <c r="S267" s="53"/>
      <c r="T267" s="53"/>
      <c r="U267" s="53"/>
      <c r="V267" s="54"/>
      <c r="W267" s="54"/>
      <c r="X267" s="53"/>
      <c r="Y267" s="53"/>
      <c r="Z267" s="53"/>
      <c r="AA267" s="53"/>
      <c r="AB267" s="53"/>
    </row>
    <row r="268" spans="1:28" s="6" customFormat="1" x14ac:dyDescent="0.25">
      <c r="A268" s="14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2"/>
      <c r="N268" s="52"/>
      <c r="O268" s="52"/>
      <c r="P268" s="52"/>
      <c r="Q268" s="52"/>
      <c r="R268" s="52"/>
      <c r="S268" s="53"/>
      <c r="T268" s="53"/>
      <c r="U268" s="53"/>
      <c r="V268" s="54"/>
      <c r="W268" s="54"/>
      <c r="X268" s="53"/>
      <c r="Y268" s="53"/>
      <c r="Z268" s="53"/>
      <c r="AA268" s="53"/>
      <c r="AB268" s="53"/>
    </row>
    <row r="269" spans="1:28" s="6" customFormat="1" x14ac:dyDescent="0.25">
      <c r="A269" s="14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2"/>
      <c r="N269" s="52"/>
      <c r="O269" s="52"/>
      <c r="P269" s="52"/>
      <c r="Q269" s="52"/>
      <c r="R269" s="52"/>
      <c r="S269" s="53"/>
      <c r="T269" s="53"/>
      <c r="U269" s="53"/>
      <c r="V269" s="54"/>
      <c r="W269" s="54"/>
      <c r="X269" s="53"/>
      <c r="Y269" s="53"/>
      <c r="Z269" s="53"/>
      <c r="AA269" s="53"/>
      <c r="AB269" s="53"/>
    </row>
    <row r="270" spans="1:28" s="6" customFormat="1" x14ac:dyDescent="0.25">
      <c r="A270" s="14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2"/>
      <c r="N270" s="52"/>
      <c r="O270" s="52"/>
      <c r="P270" s="52"/>
      <c r="Q270" s="52"/>
      <c r="R270" s="52"/>
      <c r="S270" s="53"/>
      <c r="T270" s="53"/>
      <c r="U270" s="53"/>
      <c r="V270" s="54"/>
      <c r="W270" s="54"/>
      <c r="X270" s="53"/>
      <c r="Y270" s="53"/>
      <c r="Z270" s="53"/>
      <c r="AA270" s="53"/>
      <c r="AB270" s="53"/>
    </row>
    <row r="271" spans="1:28" s="6" customFormat="1" x14ac:dyDescent="0.25">
      <c r="A271" s="14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2"/>
      <c r="N271" s="52"/>
      <c r="O271" s="52"/>
      <c r="P271" s="52"/>
      <c r="Q271" s="52"/>
      <c r="R271" s="52"/>
      <c r="S271" s="53"/>
      <c r="T271" s="53"/>
      <c r="U271" s="53"/>
      <c r="V271" s="54"/>
      <c r="W271" s="54"/>
      <c r="X271" s="53"/>
      <c r="Y271" s="53"/>
      <c r="Z271" s="53"/>
      <c r="AA271" s="53"/>
      <c r="AB271" s="53"/>
    </row>
    <row r="272" spans="1:28" s="6" customFormat="1" x14ac:dyDescent="0.25">
      <c r="A272" s="14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2"/>
      <c r="N272" s="52"/>
      <c r="O272" s="52"/>
      <c r="P272" s="52"/>
      <c r="Q272" s="52"/>
      <c r="R272" s="52"/>
      <c r="S272" s="53"/>
      <c r="T272" s="53"/>
      <c r="U272" s="53"/>
      <c r="V272" s="54"/>
      <c r="W272" s="54"/>
      <c r="X272" s="53"/>
      <c r="Y272" s="53"/>
      <c r="Z272" s="53"/>
      <c r="AA272" s="53"/>
      <c r="AB272" s="53"/>
    </row>
    <row r="273" spans="1:28" s="6" customFormat="1" x14ac:dyDescent="0.25">
      <c r="A273" s="14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2"/>
      <c r="N273" s="52"/>
      <c r="O273" s="52"/>
      <c r="P273" s="52"/>
      <c r="Q273" s="52"/>
      <c r="R273" s="52"/>
      <c r="S273" s="53"/>
      <c r="T273" s="53"/>
      <c r="U273" s="53"/>
      <c r="V273" s="54"/>
      <c r="W273" s="54"/>
      <c r="X273" s="53"/>
      <c r="Y273" s="53"/>
      <c r="Z273" s="53"/>
      <c r="AA273" s="53"/>
      <c r="AB273" s="53"/>
    </row>
    <row r="274" spans="1:28" s="6" customFormat="1" x14ac:dyDescent="0.25">
      <c r="A274" s="14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2"/>
      <c r="N274" s="52"/>
      <c r="O274" s="52"/>
      <c r="P274" s="52"/>
      <c r="Q274" s="52"/>
      <c r="R274" s="52"/>
      <c r="S274" s="53"/>
      <c r="T274" s="53"/>
      <c r="U274" s="53"/>
      <c r="V274" s="54"/>
      <c r="W274" s="54"/>
      <c r="X274" s="53"/>
      <c r="Y274" s="53"/>
      <c r="Z274" s="53"/>
      <c r="AA274" s="53"/>
      <c r="AB274" s="53"/>
    </row>
    <row r="275" spans="1:28" s="6" customFormat="1" x14ac:dyDescent="0.25">
      <c r="A275" s="14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2"/>
      <c r="N275" s="52"/>
      <c r="O275" s="52"/>
      <c r="P275" s="52"/>
      <c r="Q275" s="52"/>
      <c r="R275" s="52"/>
      <c r="S275" s="53"/>
      <c r="T275" s="53"/>
      <c r="U275" s="53"/>
      <c r="V275" s="54"/>
      <c r="W275" s="54"/>
      <c r="X275" s="53"/>
      <c r="Y275" s="53"/>
      <c r="Z275" s="53"/>
      <c r="AA275" s="53"/>
      <c r="AB275" s="53"/>
    </row>
    <row r="276" spans="1:28" s="6" customFormat="1" x14ac:dyDescent="0.25">
      <c r="A276" s="14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2"/>
      <c r="N276" s="52"/>
      <c r="O276" s="52"/>
      <c r="P276" s="52"/>
      <c r="Q276" s="52"/>
      <c r="R276" s="52"/>
      <c r="S276" s="53"/>
      <c r="T276" s="53"/>
      <c r="U276" s="53"/>
      <c r="V276" s="54"/>
      <c r="W276" s="54"/>
      <c r="X276" s="53"/>
      <c r="Y276" s="53"/>
      <c r="Z276" s="53"/>
      <c r="AA276" s="53"/>
      <c r="AB276" s="53"/>
    </row>
    <row r="277" spans="1:28" s="6" customFormat="1" x14ac:dyDescent="0.25">
      <c r="A277" s="14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2"/>
      <c r="N277" s="52"/>
      <c r="O277" s="52"/>
      <c r="P277" s="52"/>
      <c r="Q277" s="52"/>
      <c r="R277" s="52"/>
      <c r="S277" s="53"/>
      <c r="T277" s="53"/>
      <c r="U277" s="53"/>
      <c r="V277" s="54"/>
      <c r="W277" s="54"/>
      <c r="X277" s="53"/>
      <c r="Y277" s="53"/>
      <c r="Z277" s="53"/>
      <c r="AA277" s="53"/>
      <c r="AB277" s="53"/>
    </row>
    <row r="278" spans="1:28" s="6" customFormat="1" x14ac:dyDescent="0.25">
      <c r="A278" s="14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2"/>
      <c r="N278" s="52"/>
      <c r="O278" s="52"/>
      <c r="P278" s="52"/>
      <c r="Q278" s="52"/>
      <c r="R278" s="52"/>
      <c r="S278" s="53"/>
      <c r="T278" s="53"/>
      <c r="U278" s="53"/>
      <c r="V278" s="54"/>
      <c r="W278" s="54"/>
      <c r="X278" s="53"/>
      <c r="Y278" s="53"/>
      <c r="Z278" s="53"/>
      <c r="AA278" s="53"/>
      <c r="AB278" s="53"/>
    </row>
    <row r="279" spans="1:28" s="6" customFormat="1" x14ac:dyDescent="0.25">
      <c r="A279" s="14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2"/>
      <c r="N279" s="52"/>
      <c r="O279" s="52"/>
      <c r="P279" s="52"/>
      <c r="Q279" s="52"/>
      <c r="R279" s="52"/>
      <c r="S279" s="53"/>
      <c r="T279" s="53"/>
      <c r="U279" s="53"/>
      <c r="V279" s="54"/>
      <c r="W279" s="54"/>
      <c r="X279" s="53"/>
      <c r="Y279" s="53"/>
      <c r="Z279" s="53"/>
      <c r="AA279" s="53"/>
      <c r="AB279" s="53"/>
    </row>
    <row r="280" spans="1:28" s="6" customFormat="1" x14ac:dyDescent="0.25">
      <c r="A280" s="14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2"/>
      <c r="N280" s="52"/>
      <c r="O280" s="52"/>
      <c r="P280" s="52"/>
      <c r="Q280" s="52"/>
      <c r="R280" s="52"/>
      <c r="S280" s="53"/>
      <c r="T280" s="53"/>
      <c r="U280" s="53"/>
      <c r="V280" s="54"/>
      <c r="W280" s="54"/>
      <c r="X280" s="53"/>
      <c r="Y280" s="53"/>
      <c r="Z280" s="53"/>
      <c r="AA280" s="53"/>
      <c r="AB280" s="53"/>
    </row>
    <row r="281" spans="1:28" s="6" customFormat="1" x14ac:dyDescent="0.25">
      <c r="A281" s="53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3"/>
      <c r="T281" s="53"/>
      <c r="U281" s="53"/>
      <c r="V281" s="54"/>
      <c r="W281" s="54"/>
      <c r="X281" s="53"/>
      <c r="Y281" s="53"/>
      <c r="Z281" s="53"/>
      <c r="AA281" s="53"/>
      <c r="AB281" s="53"/>
    </row>
    <row r="282" spans="1:28" s="6" customFormat="1" x14ac:dyDescent="0.25">
      <c r="A282" s="53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3"/>
      <c r="T282" s="53"/>
      <c r="U282" s="53"/>
      <c r="V282" s="54"/>
      <c r="W282" s="54"/>
      <c r="X282" s="53"/>
      <c r="Y282" s="53"/>
      <c r="Z282" s="53"/>
      <c r="AA282" s="53"/>
      <c r="AB282" s="53"/>
    </row>
  </sheetData>
  <mergeCells count="19">
    <mergeCell ref="I15:R16"/>
    <mergeCell ref="B67:S67"/>
    <mergeCell ref="Y67:AB67"/>
    <mergeCell ref="D11:AB11"/>
    <mergeCell ref="B12:AB12"/>
    <mergeCell ref="B14:R14"/>
    <mergeCell ref="S14:S16"/>
    <mergeCell ref="T14:T16"/>
    <mergeCell ref="U14:Z15"/>
    <mergeCell ref="AA14:AB15"/>
    <mergeCell ref="B15:D16"/>
    <mergeCell ref="E15:F16"/>
    <mergeCell ref="G15:H16"/>
    <mergeCell ref="D10:AB10"/>
    <mergeCell ref="X1:AB1"/>
    <mergeCell ref="X2:AB2"/>
    <mergeCell ref="W5:AB7"/>
    <mergeCell ref="W8:AB8"/>
    <mergeCell ref="D9:AB9"/>
  </mergeCells>
  <printOptions horizontalCentered="1"/>
  <pageMargins left="0.78740157480314965" right="0.39370078740157483" top="0.78740157480314965" bottom="0.78740157480314965" header="0.31496062992125984" footer="0"/>
  <pageSetup paperSize="9" scale="47" fitToHeight="0" orientation="landscape" useFirstPageNumber="1" r:id="rId1"/>
  <headerFooter differentFirst="1" alignWithMargins="0">
    <oddHeader>&amp;C&amp;P</oddHeader>
  </headerFooter>
  <rowBreaks count="2" manualBreakCount="2">
    <brk id="29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2024-07-24T11:41:28Z</cp:lastPrinted>
  <dcterms:created xsi:type="dcterms:W3CDTF">2018-10-15T09:37:28Z</dcterms:created>
  <dcterms:modified xsi:type="dcterms:W3CDTF">2024-11-20T11:16:50Z</dcterms:modified>
</cp:coreProperties>
</file>